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F747691A-25B9-4714-BC78-D791F4C5E10D}" xr6:coauthVersionLast="46" xr6:coauthVersionMax="46" xr10:uidLastSave="{00000000-0000-0000-0000-000000000000}"/>
  <bookViews>
    <workbookView xWindow="12" yWindow="180" windowWidth="13464" windowHeight="9960" activeTab="5" xr2:uid="{00000000-000D-0000-FFFF-FFFF00000000}"/>
  </bookViews>
  <sheets>
    <sheet name="Atingir Metas" sheetId="20" r:id="rId1"/>
    <sheet name="EX1" sheetId="22" r:id="rId2"/>
    <sheet name="EX2" sheetId="21" r:id="rId3"/>
    <sheet name="EX3" sheetId="9" r:id="rId4"/>
    <sheet name="EX4" sheetId="13" r:id="rId5"/>
    <sheet name="EX5" sheetId="19" r:id="rId6"/>
  </sheets>
  <definedNames>
    <definedName name="solver_eng" localSheetId="2" hidden="1">1</definedName>
    <definedName name="solver_neg" localSheetId="2" hidden="1">1</definedName>
    <definedName name="solver_num" localSheetId="2" hidden="1">0</definedName>
    <definedName name="solver_opt" localSheetId="2" hidden="1">'EX2'!$A$17</definedName>
    <definedName name="solver_typ" localSheetId="2" hidden="1">1</definedName>
    <definedName name="solver_val" localSheetId="2" hidden="1">0</definedName>
    <definedName name="solver_ver" localSheetId="2" hidden="1">3</definedName>
  </definedNames>
  <calcPr calcId="181029"/>
</workbook>
</file>

<file path=xl/calcChain.xml><?xml version="1.0" encoding="utf-8"?>
<calcChain xmlns="http://schemas.openxmlformats.org/spreadsheetml/2006/main">
  <c r="B6" i="19" l="1"/>
  <c r="B7" i="19" s="1"/>
  <c r="B6" i="13"/>
  <c r="B8" i="9"/>
  <c r="C10" i="22" l="1"/>
  <c r="C6" i="21"/>
  <c r="B6" i="21"/>
  <c r="C7" i="22" l="1"/>
  <c r="C5" i="22"/>
  <c r="C9" i="22"/>
  <c r="C7" i="21"/>
  <c r="C8" i="21"/>
  <c r="C9" i="21"/>
  <c r="C10" i="21"/>
  <c r="B7" i="21"/>
  <c r="B8" i="21"/>
  <c r="B9" i="21"/>
  <c r="B10" i="21"/>
  <c r="C6" i="22"/>
  <c r="C8" i="22"/>
  <c r="C11" i="22" l="1"/>
  <c r="C11" i="21"/>
  <c r="B11" i="21"/>
</calcChain>
</file>

<file path=xl/sharedStrings.xml><?xml version="1.0" encoding="utf-8"?>
<sst xmlns="http://schemas.openxmlformats.org/spreadsheetml/2006/main" count="80" uniqueCount="56">
  <si>
    <r>
      <t xml:space="preserve">Taxa de Juros Mensais </t>
    </r>
    <r>
      <rPr>
        <b/>
        <sz val="10"/>
        <rFont val="Arial"/>
        <family val="2"/>
      </rPr>
      <t>(Taxa)</t>
    </r>
  </si>
  <si>
    <r>
      <t>Período em Meses</t>
    </r>
    <r>
      <rPr>
        <b/>
        <sz val="10"/>
        <rFont val="Arial"/>
        <family val="2"/>
      </rPr>
      <t xml:space="preserve"> (Nper)</t>
    </r>
  </si>
  <si>
    <r>
      <t xml:space="preserve">Valor a ser Depositado </t>
    </r>
    <r>
      <rPr>
        <b/>
        <sz val="10"/>
        <rFont val="Arial"/>
        <family val="2"/>
      </rPr>
      <t>(Pgto)</t>
    </r>
  </si>
  <si>
    <r>
      <t xml:space="preserve">Valor Presente </t>
    </r>
    <r>
      <rPr>
        <b/>
        <sz val="10"/>
        <rFont val="Arial"/>
        <family val="2"/>
      </rPr>
      <t>(VP)</t>
    </r>
  </si>
  <si>
    <t>Tipo</t>
  </si>
  <si>
    <t>Valor Futuro (VF)</t>
  </si>
  <si>
    <t>VALOR FUTURO</t>
  </si>
  <si>
    <t>VF</t>
  </si>
  <si>
    <t>VP</t>
  </si>
  <si>
    <t>Taxa</t>
  </si>
  <si>
    <t>Pgto</t>
  </si>
  <si>
    <t>1ª parcela será paga no início do primeiro período</t>
  </si>
  <si>
    <r>
      <rPr>
        <sz val="10"/>
        <rFont val="Arial"/>
        <family val="2"/>
      </rPr>
      <t>Valor a ser Depositado</t>
    </r>
    <r>
      <rPr>
        <b/>
        <sz val="10"/>
        <rFont val="Arial"/>
        <family val="2"/>
      </rPr>
      <t xml:space="preserve"> (Pgto)</t>
    </r>
  </si>
  <si>
    <r>
      <rPr>
        <sz val="10"/>
        <rFont val="Arial"/>
        <family val="2"/>
      </rPr>
      <t xml:space="preserve">Valor Futuro </t>
    </r>
    <r>
      <rPr>
        <b/>
        <sz val="10"/>
        <rFont val="Arial"/>
        <family val="2"/>
      </rPr>
      <t>(VF)</t>
    </r>
  </si>
  <si>
    <t>Nper</t>
  </si>
  <si>
    <t>Guia: Dados; Grupo: Ferramenta de Dados; Teste de Hipóteses: Atingir Metas.</t>
  </si>
  <si>
    <t>Qual célula desejo alterar (o resultado):</t>
  </si>
  <si>
    <t>Para qual Valor:</t>
  </si>
  <si>
    <t>Podendo alterar (mudar) qual célula:</t>
  </si>
  <si>
    <t>Utilizando o recurso Atingir Metas,</t>
  </si>
  <si>
    <t>À um a taxa de 3,3% ao mês, em 12 meses, no início de cada mês;</t>
  </si>
  <si>
    <t>RESPOSTA:</t>
  </si>
  <si>
    <t>R$ 3.352,84.</t>
  </si>
  <si>
    <t>Quanto (qual o PGTO) preciso aplicar por mês para obter um Valor Futuro de R$50.000,00?</t>
  </si>
  <si>
    <t>Em quantas parcelas terei que financiar um carro de R$12.560,00,</t>
  </si>
  <si>
    <t>à uma taxa de 5% ao mês, podendo depositar apenas R$800,00 por mês?</t>
  </si>
  <si>
    <t>31,5 meses.</t>
  </si>
  <si>
    <t>Neste modelo de aplicação, quanto tenho que depositar por mês</t>
  </si>
  <si>
    <t>para atingir um Valor Futuro de R$500.000,00 em 10 anos?</t>
  </si>
  <si>
    <t>RESPOSTAS</t>
  </si>
  <si>
    <t>CASO 1</t>
  </si>
  <si>
    <t>CASO 2</t>
  </si>
  <si>
    <t>Produto</t>
  </si>
  <si>
    <t xml:space="preserve">BATERIA </t>
  </si>
  <si>
    <t>Quantidade</t>
  </si>
  <si>
    <t>Preco</t>
  </si>
  <si>
    <t>TOTAL</t>
  </si>
  <si>
    <t>ICMS (18%)</t>
  </si>
  <si>
    <t>IPI</t>
  </si>
  <si>
    <t>IR</t>
  </si>
  <si>
    <t>Custo</t>
  </si>
  <si>
    <t>Lucro</t>
  </si>
  <si>
    <t>Caso 1 - Para atingir uma lucratividade de 60.000, quantas baterias precisam ser vendidas?</t>
  </si>
  <si>
    <t>Caso 2 - Para atingir uma lucratividade de 60.000, qual preço deve ser cobrado pelas 800 baterias em questão ?</t>
  </si>
  <si>
    <t>RESPOSTA</t>
  </si>
  <si>
    <t>Cotação:</t>
  </si>
  <si>
    <t>Valor US$</t>
  </si>
  <si>
    <t>Valor R$</t>
  </si>
  <si>
    <t>Disquete</t>
  </si>
  <si>
    <t>CD-ROM</t>
  </si>
  <si>
    <t>Monitor</t>
  </si>
  <si>
    <t>Scanner</t>
  </si>
  <si>
    <t>Impresora</t>
  </si>
  <si>
    <t>DVD-ROM</t>
  </si>
  <si>
    <t>Total:</t>
  </si>
  <si>
    <t>Qual deve ser a cotação para que o total seja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</si>
</sst>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R$&quot;\ #,##0.00;[Red]\-&quot;R$&quot;\ #,##0.00"/>
    <numFmt numFmtId="43" formatCode="_-* #,##0.00_-;\-* #,##0.00_-;_-* &quot;-&quot;??_-;_-@_-"/>
    <numFmt numFmtId="164" formatCode="&quot;R$ &quot;#,##0.00_);[Red]\(&quot;R$ &quot;#,##0.00\)"/>
    <numFmt numFmtId="165" formatCode="&quot;R$&quot;#,##0.00_);[Red]\(&quot;R$&quot;#,##0.00\)"/>
    <numFmt numFmtId="166" formatCode="_(&quot;R$&quot;* #,##0.00_);_(&quot;R$&quot;* \(#,##0.00\);_(&quot;R$&quot;* &quot;-&quot;??_);_(@_)"/>
    <numFmt numFmtId="167" formatCode="0.0%"/>
    <numFmt numFmtId="168" formatCode="0.0000"/>
    <numFmt numFmtId="169" formatCode="_(* #,##0_);_(* \(#,##0\);_(* &quot;-&quot;_);_(@_)"/>
    <numFmt numFmtId="170" formatCode="_(&quot;R$ &quot;* #,##0.00_);_(&quot;R$ &quot;* \(#,##0.00\);_(&quot;R$ &quot;* &quot;-&quot;??_);_(@_)"/>
    <numFmt numFmtId="171" formatCode="&quot;R$&quot;\ #,##0.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9"/>
      <name val="Arial"/>
      <family val="2"/>
    </font>
    <font>
      <sz val="10"/>
      <color indexed="18"/>
      <name val="Arial"/>
      <family val="2"/>
    </font>
    <font>
      <sz val="10"/>
      <color rgb="FF000000"/>
      <name val="Arial"/>
      <family val="2"/>
    </font>
    <font>
      <sz val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8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24"/>
      </patternFill>
    </fill>
    <fill>
      <patternFill patternType="solid">
        <fgColor indexed="43"/>
        <bgColor indexed="2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4" fillId="0" borderId="2" xfId="0" applyFont="1" applyBorder="1"/>
    <xf numFmtId="0" fontId="0" fillId="0" borderId="3" xfId="0" applyBorder="1"/>
    <xf numFmtId="167" fontId="3" fillId="0" borderId="4" xfId="2" applyNumberFormat="1" applyFont="1" applyBorder="1"/>
    <xf numFmtId="0" fontId="3" fillId="0" borderId="5" xfId="0" applyFont="1" applyBorder="1"/>
    <xf numFmtId="166" fontId="3" fillId="0" borderId="5" xfId="1" applyFont="1" applyBorder="1"/>
    <xf numFmtId="165" fontId="3" fillId="0" borderId="6" xfId="0" applyNumberFormat="1" applyFont="1" applyBorder="1"/>
    <xf numFmtId="164" fontId="0" fillId="0" borderId="0" xfId="0" applyNumberFormat="1"/>
    <xf numFmtId="4" fontId="3" fillId="0" borderId="5" xfId="1" applyNumberFormat="1" applyFont="1" applyBorder="1"/>
    <xf numFmtId="0" fontId="0" fillId="0" borderId="0" xfId="0" applyFill="1"/>
    <xf numFmtId="43" fontId="0" fillId="0" borderId="0" xfId="3" applyFont="1"/>
    <xf numFmtId="9" fontId="7" fillId="3" borderId="9" xfId="0" applyNumberFormat="1" applyFont="1" applyFill="1" applyBorder="1"/>
    <xf numFmtId="0" fontId="7" fillId="3" borderId="9" xfId="0" applyFont="1" applyFill="1" applyBorder="1"/>
    <xf numFmtId="4" fontId="7" fillId="3" borderId="9" xfId="0" applyNumberFormat="1" applyFont="1" applyFill="1" applyBorder="1"/>
    <xf numFmtId="4" fontId="7" fillId="3" borderId="9" xfId="3" applyNumberFormat="1" applyFont="1" applyFill="1" applyBorder="1"/>
    <xf numFmtId="0" fontId="0" fillId="0" borderId="0" xfId="0" applyBorder="1"/>
    <xf numFmtId="0" fontId="0" fillId="0" borderId="11" xfId="0" applyBorder="1"/>
    <xf numFmtId="0" fontId="7" fillId="3" borderId="10" xfId="0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0" xfId="0" applyFont="1" applyBorder="1"/>
    <xf numFmtId="0" fontId="3" fillId="0" borderId="13" xfId="0" applyFont="1" applyBorder="1"/>
    <xf numFmtId="0" fontId="0" fillId="0" borderId="9" xfId="0" applyBorder="1"/>
    <xf numFmtId="0" fontId="3" fillId="0" borderId="9" xfId="0" applyFont="1" applyBorder="1"/>
    <xf numFmtId="0" fontId="2" fillId="0" borderId="9" xfId="0" applyFont="1" applyBorder="1"/>
    <xf numFmtId="167" fontId="3" fillId="4" borderId="9" xfId="2" applyNumberFormat="1" applyFont="1" applyFill="1" applyBorder="1"/>
    <xf numFmtId="0" fontId="3" fillId="4" borderId="9" xfId="0" applyFont="1" applyFill="1" applyBorder="1"/>
    <xf numFmtId="4" fontId="3" fillId="4" borderId="9" xfId="1" applyNumberFormat="1" applyFont="1" applyFill="1" applyBorder="1"/>
    <xf numFmtId="8" fontId="0" fillId="0" borderId="0" xfId="0" applyNumberFormat="1"/>
    <xf numFmtId="168" fontId="0" fillId="0" borderId="0" xfId="0" applyNumberFormat="1"/>
    <xf numFmtId="0" fontId="3" fillId="0" borderId="0" xfId="0" applyFont="1"/>
    <xf numFmtId="0" fontId="2" fillId="0" borderId="0" xfId="0" applyFont="1" applyAlignment="1">
      <alignment horizontal="left"/>
    </xf>
    <xf numFmtId="14" fontId="1" fillId="0" borderId="0" xfId="4" applyNumberFormat="1"/>
    <xf numFmtId="166" fontId="0" fillId="0" borderId="0" xfId="5" applyNumberFormat="1" applyFont="1"/>
    <xf numFmtId="0" fontId="1" fillId="0" borderId="0" xfId="4"/>
    <xf numFmtId="166" fontId="9" fillId="0" borderId="0" xfId="5" applyNumberFormat="1" applyFont="1" applyAlignment="1">
      <alignment horizontal="center"/>
    </xf>
    <xf numFmtId="0" fontId="9" fillId="0" borderId="0" xfId="4" applyFont="1" applyAlignment="1">
      <alignment horizontal="center"/>
    </xf>
    <xf numFmtId="14" fontId="10" fillId="5" borderId="15" xfId="4" applyNumberFormat="1" applyFont="1" applyFill="1" applyBorder="1" applyAlignment="1">
      <alignment horizontal="center"/>
    </xf>
    <xf numFmtId="166" fontId="0" fillId="6" borderId="9" xfId="5" applyNumberFormat="1" applyFont="1" applyFill="1" applyBorder="1"/>
    <xf numFmtId="0" fontId="1" fillId="0" borderId="0" xfId="4" applyFill="1"/>
    <xf numFmtId="166" fontId="10" fillId="5" borderId="16" xfId="5" applyNumberFormat="1" applyFont="1" applyFill="1" applyBorder="1" applyAlignment="1">
      <alignment horizontal="center"/>
    </xf>
    <xf numFmtId="169" fontId="11" fillId="7" borderId="9" xfId="6" applyNumberFormat="1" applyFont="1" applyFill="1" applyBorder="1" applyAlignment="1"/>
    <xf numFmtId="169" fontId="11" fillId="8" borderId="9" xfId="6" applyNumberFormat="1" applyFont="1" applyFill="1" applyBorder="1" applyAlignment="1"/>
    <xf numFmtId="166" fontId="11" fillId="0" borderId="0" xfId="4" applyNumberFormat="1" applyFont="1" applyFill="1" applyBorder="1" applyAlignment="1"/>
    <xf numFmtId="0" fontId="10" fillId="5" borderId="16" xfId="4" applyFont="1" applyFill="1" applyBorder="1" applyAlignment="1">
      <alignment horizontal="center"/>
    </xf>
    <xf numFmtId="166" fontId="11" fillId="8" borderId="9" xfId="5" applyNumberFormat="1" applyFont="1" applyFill="1" applyBorder="1" applyAlignment="1"/>
    <xf numFmtId="166" fontId="11" fillId="7" borderId="9" xfId="5" applyNumberFormat="1" applyFont="1" applyFill="1" applyBorder="1" applyAlignment="1"/>
    <xf numFmtId="14" fontId="11" fillId="0" borderId="10" xfId="4" applyNumberFormat="1" applyFont="1" applyFill="1" applyBorder="1" applyAlignment="1"/>
    <xf numFmtId="166" fontId="11" fillId="0" borderId="0" xfId="5" applyNumberFormat="1" applyFont="1" applyFill="1" applyBorder="1" applyAlignment="1"/>
    <xf numFmtId="0" fontId="11" fillId="0" borderId="0" xfId="4" applyFont="1" applyFill="1" applyBorder="1" applyAlignment="1"/>
    <xf numFmtId="0" fontId="2" fillId="0" borderId="0" xfId="4" applyFont="1" applyFill="1"/>
    <xf numFmtId="14" fontId="11" fillId="0" borderId="12" xfId="4" applyNumberFormat="1" applyFont="1" applyFill="1" applyBorder="1" applyAlignment="1"/>
    <xf numFmtId="166" fontId="11" fillId="0" borderId="13" xfId="5" applyNumberFormat="1" applyFont="1" applyFill="1" applyBorder="1" applyAlignment="1"/>
    <xf numFmtId="0" fontId="11" fillId="0" borderId="13" xfId="4" applyFont="1" applyFill="1" applyBorder="1" applyAlignment="1"/>
    <xf numFmtId="0" fontId="9" fillId="0" borderId="0" xfId="4" applyFont="1" applyAlignment="1">
      <alignment horizontal="right"/>
    </xf>
    <xf numFmtId="4" fontId="1" fillId="9" borderId="9" xfId="4" applyNumberFormat="1" applyFill="1" applyBorder="1"/>
    <xf numFmtId="0" fontId="9" fillId="0" borderId="9" xfId="4" applyFont="1" applyBorder="1" applyAlignment="1">
      <alignment horizontal="center"/>
    </xf>
    <xf numFmtId="0" fontId="1" fillId="0" borderId="9" xfId="4" applyBorder="1"/>
    <xf numFmtId="4" fontId="1" fillId="0" borderId="9" xfId="4" applyNumberFormat="1" applyBorder="1"/>
    <xf numFmtId="4" fontId="1" fillId="4" borderId="9" xfId="4" applyNumberFormat="1" applyFill="1" applyBorder="1"/>
    <xf numFmtId="0" fontId="12" fillId="0" borderId="0" xfId="4" applyFont="1" applyAlignment="1">
      <alignment horizontal="justify" readingOrder="1"/>
    </xf>
    <xf numFmtId="171" fontId="1" fillId="9" borderId="9" xfId="4" applyNumberForma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4" applyFont="1" applyAlignment="1">
      <alignment horizontal="center"/>
    </xf>
    <xf numFmtId="0" fontId="9" fillId="4" borderId="0" xfId="4" applyFont="1" applyFill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2" fillId="0" borderId="0" xfId="0" applyFont="1" applyAlignment="1">
      <alignment horizontal="left"/>
    </xf>
  </cellXfs>
  <cellStyles count="9">
    <cellStyle name="Currency 3" xfId="5" xr:uid="{00000000-0005-0000-0000-000000000000}"/>
    <cellStyle name="Moeda" xfId="1" builtinId="4"/>
    <cellStyle name="Moeda 2" xfId="7" xr:uid="{00000000-0005-0000-0000-000002000000}"/>
    <cellStyle name="Normal" xfId="0" builtinId="0"/>
    <cellStyle name="Normal 2" xfId="4" xr:uid="{00000000-0005-0000-0000-000004000000}"/>
    <cellStyle name="Porcentagem" xfId="2" builtinId="5"/>
    <cellStyle name="Porcentagem 2" xfId="8" xr:uid="{00000000-0005-0000-0000-000006000000}"/>
    <cellStyle name="Vírgula" xfId="3" builtinId="3"/>
    <cellStyle name="Vírgula 2" xfId="6" xr:uid="{00000000-0005-0000-0000-000008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2</xdr:row>
      <xdr:rowOff>152400</xdr:rowOff>
    </xdr:from>
    <xdr:to>
      <xdr:col>7</xdr:col>
      <xdr:colOff>209837</xdr:colOff>
      <xdr:row>11</xdr:row>
      <xdr:rowOff>76393</xdr:rowOff>
    </xdr:to>
    <xdr:pic>
      <xdr:nvPicPr>
        <xdr:cNvPr id="2" name="Imagem 1" descr="Recorte de Tel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712" y="477371"/>
          <a:ext cx="2062169" cy="1386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showGridLines="0" zoomScale="170" zoomScaleNormal="170" workbookViewId="0"/>
  </sheetViews>
  <sheetFormatPr defaultRowHeight="13.2" x14ac:dyDescent="0.25"/>
  <sheetData>
    <row r="1" spans="1:4" x14ac:dyDescent="0.25">
      <c r="A1" s="32" t="s">
        <v>15</v>
      </c>
    </row>
    <row r="5" spans="1:4" x14ac:dyDescent="0.25">
      <c r="A5" s="64" t="s">
        <v>16</v>
      </c>
      <c r="B5" s="64"/>
      <c r="C5" s="64"/>
      <c r="D5" s="64"/>
    </row>
    <row r="7" spans="1:4" x14ac:dyDescent="0.25">
      <c r="A7" s="64" t="s">
        <v>17</v>
      </c>
      <c r="B7" s="64"/>
      <c r="C7" s="64"/>
      <c r="D7" s="64"/>
    </row>
    <row r="9" spans="1:4" x14ac:dyDescent="0.25">
      <c r="A9" s="64" t="s">
        <v>18</v>
      </c>
      <c r="B9" s="64"/>
      <c r="C9" s="64"/>
      <c r="D9" s="64"/>
    </row>
  </sheetData>
  <mergeCells count="3">
    <mergeCell ref="A5:D5"/>
    <mergeCell ref="A7:D7"/>
    <mergeCell ref="A9:D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F14"/>
  <sheetViews>
    <sheetView zoomScale="140" zoomScaleNormal="140" workbookViewId="0">
      <selection activeCell="B2" sqref="B2"/>
    </sheetView>
  </sheetViews>
  <sheetFormatPr defaultColWidth="9.109375" defaultRowHeight="14.4" x14ac:dyDescent="0.3"/>
  <cols>
    <col min="1" max="1" width="17.5546875" style="36" bestFit="1" customWidth="1"/>
    <col min="2" max="2" width="9.5546875" style="36" bestFit="1" customWidth="1"/>
    <col min="3" max="3" width="8.6640625" style="36" bestFit="1" customWidth="1"/>
    <col min="4" max="16384" width="9.109375" style="36"/>
  </cols>
  <sheetData>
    <row r="1" spans="1:6" x14ac:dyDescent="0.3">
      <c r="E1" s="65" t="s">
        <v>44</v>
      </c>
      <c r="F1" s="65"/>
    </row>
    <row r="2" spans="1:6" x14ac:dyDescent="0.3">
      <c r="A2" s="56" t="s">
        <v>45</v>
      </c>
      <c r="B2" s="63">
        <v>2.7247956403269757</v>
      </c>
      <c r="E2" s="56" t="s">
        <v>45</v>
      </c>
      <c r="F2" s="57">
        <v>2.72</v>
      </c>
    </row>
    <row r="4" spans="1:6" x14ac:dyDescent="0.3">
      <c r="A4" s="58" t="s">
        <v>32</v>
      </c>
      <c r="B4" s="58" t="s">
        <v>46</v>
      </c>
      <c r="C4" s="58" t="s">
        <v>47</v>
      </c>
    </row>
    <row r="5" spans="1:6" x14ac:dyDescent="0.3">
      <c r="A5" s="59" t="s">
        <v>48</v>
      </c>
      <c r="B5" s="60">
        <v>0.5</v>
      </c>
      <c r="C5" s="60">
        <f>B5*$B$2</f>
        <v>1.3623978201634879</v>
      </c>
    </row>
    <row r="6" spans="1:6" x14ac:dyDescent="0.3">
      <c r="A6" s="59" t="s">
        <v>49</v>
      </c>
      <c r="B6" s="60">
        <v>50</v>
      </c>
      <c r="C6" s="60">
        <f t="shared" ref="C6:C10" si="0">B6*$B$2</f>
        <v>136.23978201634878</v>
      </c>
    </row>
    <row r="7" spans="1:6" x14ac:dyDescent="0.3">
      <c r="A7" s="59" t="s">
        <v>50</v>
      </c>
      <c r="B7" s="60">
        <v>200</v>
      </c>
      <c r="C7" s="60">
        <f t="shared" si="0"/>
        <v>544.95912806539513</v>
      </c>
    </row>
    <row r="8" spans="1:6" x14ac:dyDescent="0.3">
      <c r="A8" s="59" t="s">
        <v>51</v>
      </c>
      <c r="B8" s="60">
        <v>150</v>
      </c>
      <c r="C8" s="60">
        <f t="shared" si="0"/>
        <v>408.71934604904635</v>
      </c>
    </row>
    <row r="9" spans="1:6" x14ac:dyDescent="0.3">
      <c r="A9" s="59" t="s">
        <v>52</v>
      </c>
      <c r="B9" s="60">
        <v>100</v>
      </c>
      <c r="C9" s="60">
        <f t="shared" si="0"/>
        <v>272.47956403269757</v>
      </c>
    </row>
    <row r="10" spans="1:6" x14ac:dyDescent="0.3">
      <c r="A10" s="59" t="s">
        <v>53</v>
      </c>
      <c r="B10" s="60">
        <v>50</v>
      </c>
      <c r="C10" s="60">
        <f t="shared" si="0"/>
        <v>136.23978201634878</v>
      </c>
    </row>
    <row r="11" spans="1:6" x14ac:dyDescent="0.3">
      <c r="B11" s="56" t="s">
        <v>54</v>
      </c>
      <c r="C11" s="61">
        <f>SUM(C5:C10)</f>
        <v>1500</v>
      </c>
    </row>
    <row r="12" spans="1:6" x14ac:dyDescent="0.3">
      <c r="F12" s="62"/>
    </row>
    <row r="14" spans="1:6" x14ac:dyDescent="0.3">
      <c r="A14" s="36" t="s">
        <v>55</v>
      </c>
    </row>
  </sheetData>
  <mergeCells count="1">
    <mergeCell ref="E1:F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G370"/>
  <sheetViews>
    <sheetView zoomScale="115" zoomScaleNormal="115" workbookViewId="0">
      <selection activeCell="C5" sqref="C5"/>
    </sheetView>
  </sheetViews>
  <sheetFormatPr defaultColWidth="11.44140625" defaultRowHeight="14.4" x14ac:dyDescent="0.3"/>
  <cols>
    <col min="1" max="1" width="22.109375" style="34" customWidth="1"/>
    <col min="2" max="2" width="21.6640625" style="35" customWidth="1"/>
    <col min="3" max="3" width="19.5546875" style="36" customWidth="1"/>
    <col min="4" max="4" width="16.5546875" style="36" customWidth="1"/>
    <col min="5" max="5" width="11.44140625" style="36" bestFit="1" customWidth="1"/>
    <col min="6" max="7" width="13.6640625" style="36" bestFit="1" customWidth="1"/>
    <col min="8" max="16384" width="11.44140625" style="36"/>
  </cols>
  <sheetData>
    <row r="1" spans="1:7" x14ac:dyDescent="0.3">
      <c r="E1" s="66" t="s">
        <v>29</v>
      </c>
      <c r="F1" s="66"/>
      <c r="G1" s="66"/>
    </row>
    <row r="2" spans="1:7" ht="15" thickBot="1" x14ac:dyDescent="0.35">
      <c r="B2" s="37" t="s">
        <v>30</v>
      </c>
      <c r="C2" s="38" t="s">
        <v>31</v>
      </c>
      <c r="F2" s="37" t="s">
        <v>30</v>
      </c>
      <c r="G2" s="38" t="s">
        <v>31</v>
      </c>
    </row>
    <row r="3" spans="1:7" ht="15" thickBot="1" x14ac:dyDescent="0.35">
      <c r="A3" s="39" t="s">
        <v>32</v>
      </c>
      <c r="B3" s="40" t="s">
        <v>33</v>
      </c>
      <c r="C3" s="40" t="s">
        <v>33</v>
      </c>
      <c r="D3" s="41"/>
      <c r="E3" s="39" t="s">
        <v>32</v>
      </c>
      <c r="F3" s="40" t="s">
        <v>33</v>
      </c>
      <c r="G3" s="40" t="s">
        <v>33</v>
      </c>
    </row>
    <row r="4" spans="1:7" ht="15" thickBot="1" x14ac:dyDescent="0.35">
      <c r="A4" s="42" t="s">
        <v>34</v>
      </c>
      <c r="B4" s="43">
        <v>727.27272727272725</v>
      </c>
      <c r="C4" s="44">
        <v>800</v>
      </c>
      <c r="D4" s="45"/>
      <c r="E4" s="42" t="s">
        <v>34</v>
      </c>
      <c r="F4" s="43">
        <v>727.27272727272691</v>
      </c>
      <c r="G4" s="44">
        <v>800</v>
      </c>
    </row>
    <row r="5" spans="1:7" ht="15" thickBot="1" x14ac:dyDescent="0.35">
      <c r="A5" s="46" t="s">
        <v>35</v>
      </c>
      <c r="B5" s="47">
        <v>250</v>
      </c>
      <c r="C5" s="48">
        <v>227.27272727272728</v>
      </c>
      <c r="D5" s="45"/>
      <c r="E5" s="46" t="s">
        <v>35</v>
      </c>
      <c r="F5" s="47">
        <v>250</v>
      </c>
      <c r="G5" s="48">
        <v>227.27272727272731</v>
      </c>
    </row>
    <row r="6" spans="1:7" ht="15" thickBot="1" x14ac:dyDescent="0.35">
      <c r="A6" s="46" t="s">
        <v>36</v>
      </c>
      <c r="B6" s="47">
        <f>B4*B5</f>
        <v>181818.18181818182</v>
      </c>
      <c r="C6" s="47">
        <f>C4*C5</f>
        <v>181818.18181818182</v>
      </c>
      <c r="D6" s="45"/>
      <c r="E6" s="46" t="s">
        <v>36</v>
      </c>
      <c r="F6" s="47">
        <v>181818.18181818174</v>
      </c>
      <c r="G6" s="47">
        <v>181818.18181818185</v>
      </c>
    </row>
    <row r="7" spans="1:7" ht="15" thickBot="1" x14ac:dyDescent="0.35">
      <c r="A7" s="46" t="s">
        <v>37</v>
      </c>
      <c r="B7" s="47">
        <f>B6*18%</f>
        <v>32727.272727272728</v>
      </c>
      <c r="C7" s="47">
        <f>C6*18%</f>
        <v>32727.272727272728</v>
      </c>
      <c r="D7" s="45"/>
      <c r="E7" s="46" t="s">
        <v>37</v>
      </c>
      <c r="F7" s="47">
        <v>32727.27272727271</v>
      </c>
      <c r="G7" s="47">
        <v>32727.272727272732</v>
      </c>
    </row>
    <row r="8" spans="1:7" ht="15" thickBot="1" x14ac:dyDescent="0.35">
      <c r="A8" s="46" t="s">
        <v>38</v>
      </c>
      <c r="B8" s="47">
        <f>B6*11%</f>
        <v>20000</v>
      </c>
      <c r="C8" s="47">
        <f>C6*11%</f>
        <v>20000</v>
      </c>
      <c r="D8" s="45"/>
      <c r="E8" s="46" t="s">
        <v>38</v>
      </c>
      <c r="F8" s="47">
        <v>19999.999999999993</v>
      </c>
      <c r="G8" s="47">
        <v>20000.000000000004</v>
      </c>
    </row>
    <row r="9" spans="1:7" ht="15" thickBot="1" x14ac:dyDescent="0.35">
      <c r="A9" s="46" t="s">
        <v>39</v>
      </c>
      <c r="B9" s="47">
        <f>B6*8%</f>
        <v>14545.454545454546</v>
      </c>
      <c r="C9" s="47">
        <f>C6*8%</f>
        <v>14545.454545454546</v>
      </c>
      <c r="D9" s="45"/>
      <c r="E9" s="46" t="s">
        <v>39</v>
      </c>
      <c r="F9" s="47">
        <v>14545.454545454539</v>
      </c>
      <c r="G9" s="47">
        <v>14545.454545454548</v>
      </c>
    </row>
    <row r="10" spans="1:7" ht="15" thickBot="1" x14ac:dyDescent="0.35">
      <c r="A10" s="46" t="s">
        <v>40</v>
      </c>
      <c r="B10" s="47">
        <f>B6*30%</f>
        <v>54545.454545454544</v>
      </c>
      <c r="C10" s="47">
        <f>C6*30%</f>
        <v>54545.454545454544</v>
      </c>
      <c r="D10" s="45"/>
      <c r="E10" s="46" t="s">
        <v>40</v>
      </c>
      <c r="F10" s="47">
        <v>54545.454545454522</v>
      </c>
      <c r="G10" s="47">
        <v>54545.454545454551</v>
      </c>
    </row>
    <row r="11" spans="1:7" x14ac:dyDescent="0.3">
      <c r="A11" s="46" t="s">
        <v>41</v>
      </c>
      <c r="B11" s="47">
        <f>B6-B7-B8-B9-B10</f>
        <v>60000</v>
      </c>
      <c r="C11" s="47">
        <f>C6-C7-C8-C9-C10</f>
        <v>60000</v>
      </c>
      <c r="D11" s="45"/>
      <c r="E11" s="46" t="s">
        <v>41</v>
      </c>
      <c r="F11" s="47">
        <v>59999.999999999964</v>
      </c>
      <c r="G11" s="47">
        <v>60000.000000000022</v>
      </c>
    </row>
    <row r="12" spans="1:7" x14ac:dyDescent="0.3">
      <c r="A12" s="49"/>
      <c r="B12" s="50"/>
      <c r="C12" s="51"/>
      <c r="D12" s="51"/>
      <c r="E12" s="51"/>
    </row>
    <row r="13" spans="1:7" x14ac:dyDescent="0.3">
      <c r="A13" s="49" t="s">
        <v>42</v>
      </c>
      <c r="B13" s="50"/>
      <c r="C13" s="51"/>
      <c r="D13" s="51"/>
      <c r="E13" s="51"/>
    </row>
    <row r="14" spans="1:7" x14ac:dyDescent="0.3">
      <c r="A14" s="49" t="s">
        <v>43</v>
      </c>
      <c r="B14" s="50"/>
      <c r="C14" s="51"/>
      <c r="D14" s="51"/>
      <c r="E14" s="51"/>
    </row>
    <row r="15" spans="1:7" x14ac:dyDescent="0.3">
      <c r="A15" s="49"/>
      <c r="B15" s="50"/>
      <c r="C15" s="51"/>
      <c r="D15" s="51"/>
      <c r="E15" s="51"/>
    </row>
    <row r="16" spans="1:7" x14ac:dyDescent="0.3">
      <c r="A16" s="49"/>
      <c r="B16" s="50"/>
      <c r="C16" s="51"/>
      <c r="D16" s="51"/>
      <c r="E16" s="51"/>
    </row>
    <row r="17" spans="1:5" x14ac:dyDescent="0.3">
      <c r="A17" s="52"/>
      <c r="B17" s="50"/>
      <c r="C17" s="51"/>
      <c r="D17" s="51"/>
      <c r="E17" s="51"/>
    </row>
    <row r="18" spans="1:5" x14ac:dyDescent="0.3">
      <c r="A18" s="49"/>
      <c r="B18" s="50"/>
      <c r="C18" s="51"/>
      <c r="D18" s="51"/>
      <c r="E18" s="51"/>
    </row>
    <row r="19" spans="1:5" x14ac:dyDescent="0.3">
      <c r="A19" s="49"/>
      <c r="B19" s="50"/>
      <c r="C19" s="51"/>
      <c r="D19" s="51"/>
      <c r="E19" s="51"/>
    </row>
    <row r="20" spans="1:5" x14ac:dyDescent="0.3">
      <c r="A20" s="49"/>
      <c r="B20" s="50"/>
      <c r="C20" s="51"/>
      <c r="D20" s="51"/>
      <c r="E20" s="51"/>
    </row>
    <row r="21" spans="1:5" x14ac:dyDescent="0.3">
      <c r="A21" s="49"/>
      <c r="B21" s="50"/>
      <c r="C21" s="51"/>
      <c r="D21" s="51"/>
      <c r="E21" s="51"/>
    </row>
    <row r="22" spans="1:5" x14ac:dyDescent="0.3">
      <c r="A22" s="49"/>
      <c r="B22" s="50"/>
      <c r="C22" s="51"/>
      <c r="D22" s="51"/>
      <c r="E22" s="51"/>
    </row>
    <row r="23" spans="1:5" x14ac:dyDescent="0.3">
      <c r="A23" s="49"/>
      <c r="B23" s="50"/>
      <c r="C23" s="51"/>
      <c r="D23" s="51"/>
      <c r="E23" s="51"/>
    </row>
    <row r="24" spans="1:5" x14ac:dyDescent="0.3">
      <c r="A24" s="49"/>
      <c r="B24" s="50"/>
      <c r="C24" s="51"/>
      <c r="D24" s="51"/>
      <c r="E24" s="51"/>
    </row>
    <row r="25" spans="1:5" x14ac:dyDescent="0.3">
      <c r="A25" s="49"/>
      <c r="B25" s="50"/>
      <c r="C25" s="51"/>
      <c r="D25" s="51"/>
      <c r="E25" s="51"/>
    </row>
    <row r="26" spans="1:5" x14ac:dyDescent="0.3">
      <c r="A26" s="49"/>
      <c r="B26" s="50"/>
      <c r="C26" s="51"/>
      <c r="D26" s="51"/>
      <c r="E26" s="51"/>
    </row>
    <row r="27" spans="1:5" x14ac:dyDescent="0.3">
      <c r="A27" s="49"/>
      <c r="B27" s="50"/>
      <c r="C27" s="51"/>
      <c r="D27" s="51"/>
      <c r="E27" s="51"/>
    </row>
    <row r="28" spans="1:5" x14ac:dyDescent="0.3">
      <c r="A28" s="49"/>
      <c r="B28" s="50"/>
      <c r="C28" s="51"/>
      <c r="D28" s="51"/>
      <c r="E28" s="51"/>
    </row>
    <row r="29" spans="1:5" x14ac:dyDescent="0.3">
      <c r="A29" s="49"/>
      <c r="B29" s="50"/>
      <c r="C29" s="51"/>
      <c r="D29" s="51"/>
      <c r="E29" s="51"/>
    </row>
    <row r="30" spans="1:5" x14ac:dyDescent="0.3">
      <c r="A30" s="49"/>
      <c r="B30" s="50"/>
      <c r="C30" s="51"/>
      <c r="D30" s="51"/>
      <c r="E30" s="51"/>
    </row>
    <row r="31" spans="1:5" x14ac:dyDescent="0.3">
      <c r="A31" s="49"/>
      <c r="B31" s="50"/>
      <c r="C31" s="51"/>
      <c r="D31" s="51"/>
      <c r="E31" s="51"/>
    </row>
    <row r="32" spans="1:5" x14ac:dyDescent="0.3">
      <c r="A32" s="49"/>
      <c r="B32" s="50"/>
      <c r="C32" s="51"/>
      <c r="D32" s="51"/>
      <c r="E32" s="51"/>
    </row>
    <row r="33" spans="1:5" x14ac:dyDescent="0.3">
      <c r="A33" s="49"/>
      <c r="B33" s="50"/>
      <c r="C33" s="51"/>
      <c r="D33" s="51"/>
      <c r="E33" s="51"/>
    </row>
    <row r="34" spans="1:5" x14ac:dyDescent="0.3">
      <c r="A34" s="49"/>
      <c r="B34" s="50"/>
      <c r="C34" s="51"/>
      <c r="D34" s="51"/>
      <c r="E34" s="51"/>
    </row>
    <row r="35" spans="1:5" x14ac:dyDescent="0.3">
      <c r="A35" s="49"/>
      <c r="B35" s="50"/>
      <c r="C35" s="51"/>
      <c r="D35" s="51"/>
      <c r="E35" s="51"/>
    </row>
    <row r="36" spans="1:5" x14ac:dyDescent="0.3">
      <c r="A36" s="49"/>
      <c r="B36" s="50"/>
      <c r="C36" s="51"/>
      <c r="D36" s="51"/>
      <c r="E36" s="51"/>
    </row>
    <row r="37" spans="1:5" x14ac:dyDescent="0.3">
      <c r="A37" s="49"/>
      <c r="B37" s="50"/>
      <c r="C37" s="51"/>
      <c r="D37" s="51"/>
      <c r="E37" s="51"/>
    </row>
    <row r="38" spans="1:5" x14ac:dyDescent="0.3">
      <c r="A38" s="49"/>
      <c r="B38" s="50"/>
      <c r="C38" s="51"/>
      <c r="D38" s="51"/>
      <c r="E38" s="51"/>
    </row>
    <row r="39" spans="1:5" x14ac:dyDescent="0.3">
      <c r="A39" s="49"/>
      <c r="B39" s="50"/>
      <c r="C39" s="51"/>
      <c r="D39" s="51"/>
      <c r="E39" s="51"/>
    </row>
    <row r="40" spans="1:5" x14ac:dyDescent="0.3">
      <c r="A40" s="49"/>
      <c r="B40" s="50"/>
      <c r="C40" s="51"/>
      <c r="D40" s="51"/>
      <c r="E40" s="51"/>
    </row>
    <row r="41" spans="1:5" x14ac:dyDescent="0.3">
      <c r="A41" s="49"/>
      <c r="B41" s="50"/>
      <c r="C41" s="51"/>
      <c r="D41" s="51"/>
      <c r="E41" s="51"/>
    </row>
    <row r="42" spans="1:5" x14ac:dyDescent="0.3">
      <c r="A42" s="49"/>
      <c r="B42" s="50"/>
      <c r="C42" s="51"/>
      <c r="D42" s="51"/>
      <c r="E42" s="51"/>
    </row>
    <row r="43" spans="1:5" x14ac:dyDescent="0.3">
      <c r="A43" s="49"/>
      <c r="B43" s="50"/>
      <c r="C43" s="51"/>
      <c r="D43" s="51"/>
      <c r="E43" s="51"/>
    </row>
    <row r="44" spans="1:5" x14ac:dyDescent="0.3">
      <c r="A44" s="49"/>
      <c r="B44" s="50"/>
      <c r="C44" s="51"/>
      <c r="D44" s="51"/>
      <c r="E44" s="51"/>
    </row>
    <row r="45" spans="1:5" x14ac:dyDescent="0.3">
      <c r="A45" s="49"/>
      <c r="B45" s="50"/>
      <c r="C45" s="51"/>
      <c r="D45" s="51"/>
      <c r="E45" s="51"/>
    </row>
    <row r="46" spans="1:5" x14ac:dyDescent="0.3">
      <c r="A46" s="49"/>
      <c r="B46" s="50"/>
      <c r="C46" s="51"/>
      <c r="D46" s="51"/>
      <c r="E46" s="51"/>
    </row>
    <row r="47" spans="1:5" x14ac:dyDescent="0.3">
      <c r="A47" s="49"/>
      <c r="B47" s="50"/>
      <c r="C47" s="51"/>
      <c r="D47" s="51"/>
      <c r="E47" s="51"/>
    </row>
    <row r="48" spans="1:5" x14ac:dyDescent="0.3">
      <c r="A48" s="49"/>
      <c r="B48" s="50"/>
      <c r="C48" s="51"/>
      <c r="D48" s="51"/>
      <c r="E48" s="51"/>
    </row>
    <row r="49" spans="1:5" x14ac:dyDescent="0.3">
      <c r="A49" s="49"/>
      <c r="B49" s="50"/>
      <c r="C49" s="51"/>
      <c r="D49" s="51"/>
      <c r="E49" s="51"/>
    </row>
    <row r="50" spans="1:5" x14ac:dyDescent="0.3">
      <c r="A50" s="49"/>
      <c r="B50" s="50"/>
      <c r="C50" s="51"/>
      <c r="D50" s="51"/>
      <c r="E50" s="51"/>
    </row>
    <row r="51" spans="1:5" x14ac:dyDescent="0.3">
      <c r="A51" s="49"/>
      <c r="B51" s="50"/>
      <c r="C51" s="51"/>
      <c r="D51" s="51"/>
      <c r="E51" s="51"/>
    </row>
    <row r="52" spans="1:5" x14ac:dyDescent="0.3">
      <c r="A52" s="49"/>
      <c r="B52" s="50"/>
      <c r="C52" s="51"/>
      <c r="D52" s="51"/>
      <c r="E52" s="51"/>
    </row>
    <row r="53" spans="1:5" x14ac:dyDescent="0.3">
      <c r="A53" s="49"/>
      <c r="B53" s="50"/>
      <c r="C53" s="51"/>
      <c r="D53" s="51"/>
      <c r="E53" s="51"/>
    </row>
    <row r="54" spans="1:5" x14ac:dyDescent="0.3">
      <c r="A54" s="49"/>
      <c r="B54" s="50"/>
      <c r="C54" s="51"/>
      <c r="D54" s="51"/>
      <c r="E54" s="51"/>
    </row>
    <row r="55" spans="1:5" x14ac:dyDescent="0.3">
      <c r="A55" s="49"/>
      <c r="B55" s="50"/>
      <c r="C55" s="51"/>
      <c r="D55" s="51"/>
      <c r="E55" s="51"/>
    </row>
    <row r="56" spans="1:5" x14ac:dyDescent="0.3">
      <c r="A56" s="49"/>
      <c r="B56" s="50"/>
      <c r="C56" s="51"/>
      <c r="D56" s="51"/>
      <c r="E56" s="51"/>
    </row>
    <row r="57" spans="1:5" x14ac:dyDescent="0.3">
      <c r="A57" s="49"/>
      <c r="B57" s="50"/>
      <c r="C57" s="51"/>
      <c r="D57" s="51"/>
      <c r="E57" s="51"/>
    </row>
    <row r="58" spans="1:5" x14ac:dyDescent="0.3">
      <c r="A58" s="49"/>
      <c r="B58" s="50"/>
      <c r="C58" s="51"/>
      <c r="D58" s="51"/>
      <c r="E58" s="51"/>
    </row>
    <row r="59" spans="1:5" x14ac:dyDescent="0.3">
      <c r="A59" s="49"/>
      <c r="B59" s="50"/>
      <c r="C59" s="51"/>
      <c r="D59" s="51"/>
      <c r="E59" s="51"/>
    </row>
    <row r="60" spans="1:5" x14ac:dyDescent="0.3">
      <c r="A60" s="49"/>
      <c r="B60" s="50"/>
      <c r="C60" s="51"/>
      <c r="D60" s="51"/>
      <c r="E60" s="51"/>
    </row>
    <row r="61" spans="1:5" x14ac:dyDescent="0.3">
      <c r="A61" s="49"/>
      <c r="B61" s="50"/>
      <c r="C61" s="51"/>
      <c r="D61" s="51"/>
      <c r="E61" s="51"/>
    </row>
    <row r="62" spans="1:5" x14ac:dyDescent="0.3">
      <c r="A62" s="49"/>
      <c r="B62" s="50"/>
      <c r="C62" s="51"/>
      <c r="D62" s="51"/>
      <c r="E62" s="51"/>
    </row>
    <row r="63" spans="1:5" x14ac:dyDescent="0.3">
      <c r="A63" s="49"/>
      <c r="B63" s="50"/>
      <c r="C63" s="51"/>
      <c r="D63" s="51"/>
      <c r="E63" s="51"/>
    </row>
    <row r="64" spans="1:5" x14ac:dyDescent="0.3">
      <c r="A64" s="49"/>
      <c r="B64" s="50"/>
      <c r="C64" s="51"/>
      <c r="D64" s="51"/>
      <c r="E64" s="51"/>
    </row>
    <row r="65" spans="1:5" x14ac:dyDescent="0.3">
      <c r="A65" s="49"/>
      <c r="B65" s="50"/>
      <c r="C65" s="51"/>
      <c r="D65" s="51"/>
      <c r="E65" s="51"/>
    </row>
    <row r="66" spans="1:5" x14ac:dyDescent="0.3">
      <c r="A66" s="49"/>
      <c r="B66" s="50"/>
      <c r="C66" s="51"/>
      <c r="D66" s="51"/>
      <c r="E66" s="51"/>
    </row>
    <row r="67" spans="1:5" x14ac:dyDescent="0.3">
      <c r="A67" s="49"/>
      <c r="B67" s="50"/>
      <c r="C67" s="51"/>
      <c r="D67" s="51"/>
      <c r="E67" s="51"/>
    </row>
    <row r="68" spans="1:5" x14ac:dyDescent="0.3">
      <c r="A68" s="49"/>
      <c r="B68" s="50"/>
      <c r="C68" s="51"/>
      <c r="D68" s="51"/>
      <c r="E68" s="51"/>
    </row>
    <row r="69" spans="1:5" x14ac:dyDescent="0.3">
      <c r="A69" s="49"/>
      <c r="B69" s="50"/>
      <c r="C69" s="51"/>
      <c r="D69" s="51"/>
      <c r="E69" s="51"/>
    </row>
    <row r="70" spans="1:5" x14ac:dyDescent="0.3">
      <c r="A70" s="49"/>
      <c r="B70" s="50"/>
      <c r="C70" s="51"/>
      <c r="D70" s="51"/>
      <c r="E70" s="51"/>
    </row>
    <row r="71" spans="1:5" x14ac:dyDescent="0.3">
      <c r="A71" s="49"/>
      <c r="B71" s="50"/>
      <c r="C71" s="51"/>
      <c r="D71" s="51"/>
      <c r="E71" s="51"/>
    </row>
    <row r="72" spans="1:5" x14ac:dyDescent="0.3">
      <c r="A72" s="49"/>
      <c r="B72" s="50"/>
      <c r="C72" s="51"/>
      <c r="D72" s="51"/>
      <c r="E72" s="51"/>
    </row>
    <row r="73" spans="1:5" x14ac:dyDescent="0.3">
      <c r="A73" s="49"/>
      <c r="B73" s="50"/>
      <c r="C73" s="51"/>
      <c r="D73" s="51"/>
      <c r="E73" s="51"/>
    </row>
    <row r="74" spans="1:5" x14ac:dyDescent="0.3">
      <c r="A74" s="49"/>
      <c r="B74" s="50"/>
      <c r="C74" s="51"/>
      <c r="D74" s="51"/>
      <c r="E74" s="51"/>
    </row>
    <row r="75" spans="1:5" x14ac:dyDescent="0.3">
      <c r="A75" s="49"/>
      <c r="B75" s="50"/>
      <c r="C75" s="51"/>
      <c r="D75" s="51"/>
      <c r="E75" s="51"/>
    </row>
    <row r="76" spans="1:5" x14ac:dyDescent="0.3">
      <c r="A76" s="49"/>
      <c r="B76" s="50"/>
      <c r="C76" s="51"/>
      <c r="D76" s="51"/>
      <c r="E76" s="51"/>
    </row>
    <row r="77" spans="1:5" x14ac:dyDescent="0.3">
      <c r="A77" s="49"/>
      <c r="B77" s="50"/>
      <c r="C77" s="51"/>
      <c r="D77" s="51"/>
      <c r="E77" s="51"/>
    </row>
    <row r="78" spans="1:5" x14ac:dyDescent="0.3">
      <c r="A78" s="49"/>
      <c r="B78" s="50"/>
      <c r="C78" s="51"/>
      <c r="D78" s="51"/>
      <c r="E78" s="51"/>
    </row>
    <row r="79" spans="1:5" x14ac:dyDescent="0.3">
      <c r="A79" s="49"/>
      <c r="B79" s="50"/>
      <c r="C79" s="51"/>
      <c r="D79" s="51"/>
      <c r="E79" s="51"/>
    </row>
    <row r="80" spans="1:5" x14ac:dyDescent="0.3">
      <c r="A80" s="49"/>
      <c r="B80" s="50"/>
      <c r="C80" s="51"/>
      <c r="D80" s="51"/>
      <c r="E80" s="51"/>
    </row>
    <row r="81" spans="1:5" x14ac:dyDescent="0.3">
      <c r="A81" s="49"/>
      <c r="B81" s="50"/>
      <c r="C81" s="51"/>
      <c r="D81" s="51"/>
      <c r="E81" s="51"/>
    </row>
    <row r="82" spans="1:5" x14ac:dyDescent="0.3">
      <c r="A82" s="49"/>
      <c r="B82" s="50"/>
      <c r="C82" s="51"/>
      <c r="D82" s="51"/>
      <c r="E82" s="51"/>
    </row>
    <row r="83" spans="1:5" x14ac:dyDescent="0.3">
      <c r="A83" s="49"/>
      <c r="B83" s="50"/>
      <c r="C83" s="51"/>
      <c r="D83" s="51"/>
      <c r="E83" s="51"/>
    </row>
    <row r="84" spans="1:5" x14ac:dyDescent="0.3">
      <c r="A84" s="49"/>
      <c r="B84" s="50"/>
      <c r="C84" s="51"/>
      <c r="D84" s="51"/>
      <c r="E84" s="51"/>
    </row>
    <row r="85" spans="1:5" x14ac:dyDescent="0.3">
      <c r="A85" s="49"/>
      <c r="B85" s="50"/>
      <c r="C85" s="51"/>
      <c r="D85" s="51"/>
      <c r="E85" s="51"/>
    </row>
    <row r="86" spans="1:5" x14ac:dyDescent="0.3">
      <c r="A86" s="49"/>
      <c r="B86" s="50"/>
      <c r="C86" s="51"/>
      <c r="D86" s="51"/>
      <c r="E86" s="51"/>
    </row>
    <row r="87" spans="1:5" x14ac:dyDescent="0.3">
      <c r="A87" s="49"/>
      <c r="B87" s="50"/>
      <c r="C87" s="51"/>
      <c r="D87" s="51"/>
      <c r="E87" s="51"/>
    </row>
    <row r="88" spans="1:5" x14ac:dyDescent="0.3">
      <c r="A88" s="49"/>
      <c r="B88" s="50"/>
      <c r="C88" s="51"/>
      <c r="D88" s="51"/>
      <c r="E88" s="51"/>
    </row>
    <row r="89" spans="1:5" x14ac:dyDescent="0.3">
      <c r="A89" s="49"/>
      <c r="B89" s="50"/>
      <c r="C89" s="51"/>
      <c r="D89" s="51"/>
      <c r="E89" s="51"/>
    </row>
    <row r="90" spans="1:5" x14ac:dyDescent="0.3">
      <c r="A90" s="49"/>
      <c r="B90" s="50"/>
      <c r="C90" s="51"/>
      <c r="D90" s="51"/>
      <c r="E90" s="51"/>
    </row>
    <row r="91" spans="1:5" x14ac:dyDescent="0.3">
      <c r="A91" s="49"/>
      <c r="B91" s="50"/>
      <c r="C91" s="51"/>
      <c r="D91" s="51"/>
      <c r="E91" s="51"/>
    </row>
    <row r="92" spans="1:5" x14ac:dyDescent="0.3">
      <c r="A92" s="49"/>
      <c r="B92" s="50"/>
      <c r="C92" s="51"/>
      <c r="D92" s="51"/>
      <c r="E92" s="51"/>
    </row>
    <row r="93" spans="1:5" x14ac:dyDescent="0.3">
      <c r="A93" s="49"/>
      <c r="B93" s="50"/>
      <c r="C93" s="51"/>
      <c r="D93" s="51"/>
      <c r="E93" s="51"/>
    </row>
    <row r="94" spans="1:5" x14ac:dyDescent="0.3">
      <c r="A94" s="49"/>
      <c r="B94" s="50"/>
      <c r="C94" s="51"/>
      <c r="D94" s="51"/>
      <c r="E94" s="51"/>
    </row>
    <row r="95" spans="1:5" x14ac:dyDescent="0.3">
      <c r="A95" s="49"/>
      <c r="B95" s="50"/>
      <c r="C95" s="51"/>
      <c r="D95" s="51"/>
      <c r="E95" s="51"/>
    </row>
    <row r="96" spans="1:5" x14ac:dyDescent="0.3">
      <c r="A96" s="49"/>
      <c r="B96" s="50"/>
      <c r="C96" s="51"/>
      <c r="D96" s="51"/>
      <c r="E96" s="51"/>
    </row>
    <row r="97" spans="1:5" x14ac:dyDescent="0.3">
      <c r="A97" s="49"/>
      <c r="B97" s="50"/>
      <c r="C97" s="51"/>
      <c r="D97" s="51"/>
      <c r="E97" s="51"/>
    </row>
    <row r="98" spans="1:5" x14ac:dyDescent="0.3">
      <c r="A98" s="49"/>
      <c r="B98" s="50"/>
      <c r="C98" s="51"/>
      <c r="D98" s="51"/>
      <c r="E98" s="51"/>
    </row>
    <row r="99" spans="1:5" x14ac:dyDescent="0.3">
      <c r="A99" s="49"/>
      <c r="B99" s="50"/>
      <c r="C99" s="51"/>
      <c r="D99" s="51"/>
      <c r="E99" s="51"/>
    </row>
    <row r="100" spans="1:5" x14ac:dyDescent="0.3">
      <c r="A100" s="49"/>
      <c r="B100" s="50"/>
      <c r="C100" s="51"/>
      <c r="D100" s="51"/>
      <c r="E100" s="51"/>
    </row>
    <row r="101" spans="1:5" x14ac:dyDescent="0.3">
      <c r="A101" s="49"/>
      <c r="B101" s="50"/>
      <c r="C101" s="51"/>
      <c r="D101" s="51"/>
      <c r="E101" s="51"/>
    </row>
    <row r="102" spans="1:5" x14ac:dyDescent="0.3">
      <c r="A102" s="49"/>
      <c r="B102" s="50"/>
      <c r="C102" s="51"/>
      <c r="D102" s="51"/>
      <c r="E102" s="51"/>
    </row>
    <row r="103" spans="1:5" x14ac:dyDescent="0.3">
      <c r="A103" s="49"/>
      <c r="B103" s="50"/>
      <c r="C103" s="51"/>
      <c r="D103" s="51"/>
      <c r="E103" s="51"/>
    </row>
    <row r="104" spans="1:5" x14ac:dyDescent="0.3">
      <c r="A104" s="49"/>
      <c r="B104" s="50"/>
      <c r="C104" s="51"/>
      <c r="D104" s="51"/>
      <c r="E104" s="51"/>
    </row>
    <row r="105" spans="1:5" x14ac:dyDescent="0.3">
      <c r="A105" s="49"/>
      <c r="B105" s="50"/>
      <c r="C105" s="51"/>
      <c r="D105" s="51"/>
      <c r="E105" s="51"/>
    </row>
    <row r="106" spans="1:5" x14ac:dyDescent="0.3">
      <c r="A106" s="49"/>
      <c r="B106" s="50"/>
      <c r="C106" s="51"/>
      <c r="D106" s="51"/>
      <c r="E106" s="51"/>
    </row>
    <row r="107" spans="1:5" x14ac:dyDescent="0.3">
      <c r="A107" s="49"/>
      <c r="B107" s="50"/>
      <c r="C107" s="51"/>
      <c r="D107" s="51"/>
      <c r="E107" s="51"/>
    </row>
    <row r="108" spans="1:5" x14ac:dyDescent="0.3">
      <c r="A108" s="49"/>
      <c r="B108" s="50"/>
      <c r="C108" s="51"/>
      <c r="D108" s="51"/>
      <c r="E108" s="51"/>
    </row>
    <row r="109" spans="1:5" x14ac:dyDescent="0.3">
      <c r="A109" s="49"/>
      <c r="B109" s="50"/>
      <c r="C109" s="51"/>
      <c r="D109" s="51"/>
      <c r="E109" s="51"/>
    </row>
    <row r="110" spans="1:5" x14ac:dyDescent="0.3">
      <c r="A110" s="49"/>
      <c r="B110" s="50"/>
      <c r="C110" s="51"/>
      <c r="D110" s="51"/>
      <c r="E110" s="51"/>
    </row>
    <row r="111" spans="1:5" x14ac:dyDescent="0.3">
      <c r="A111" s="49"/>
      <c r="B111" s="50"/>
      <c r="C111" s="51"/>
      <c r="D111" s="51"/>
      <c r="E111" s="51"/>
    </row>
    <row r="112" spans="1:5" x14ac:dyDescent="0.3">
      <c r="A112" s="49"/>
      <c r="B112" s="50"/>
      <c r="C112" s="51"/>
      <c r="D112" s="51"/>
      <c r="E112" s="51"/>
    </row>
    <row r="113" spans="1:5" x14ac:dyDescent="0.3">
      <c r="A113" s="49"/>
      <c r="B113" s="50"/>
      <c r="C113" s="51"/>
      <c r="D113" s="51"/>
      <c r="E113" s="51"/>
    </row>
    <row r="114" spans="1:5" x14ac:dyDescent="0.3">
      <c r="A114" s="49"/>
      <c r="B114" s="50"/>
      <c r="C114" s="51"/>
      <c r="D114" s="51"/>
      <c r="E114" s="51"/>
    </row>
    <row r="115" spans="1:5" x14ac:dyDescent="0.3">
      <c r="A115" s="49"/>
      <c r="B115" s="50"/>
      <c r="C115" s="51"/>
      <c r="D115" s="51"/>
      <c r="E115" s="51"/>
    </row>
    <row r="116" spans="1:5" x14ac:dyDescent="0.3">
      <c r="A116" s="49"/>
      <c r="B116" s="50"/>
      <c r="C116" s="51"/>
      <c r="D116" s="51"/>
      <c r="E116" s="51"/>
    </row>
    <row r="117" spans="1:5" x14ac:dyDescent="0.3">
      <c r="A117" s="49"/>
      <c r="B117" s="50"/>
      <c r="C117" s="51"/>
      <c r="D117" s="51"/>
      <c r="E117" s="51"/>
    </row>
    <row r="118" spans="1:5" x14ac:dyDescent="0.3">
      <c r="A118" s="49"/>
      <c r="B118" s="50"/>
      <c r="C118" s="51"/>
      <c r="D118" s="51"/>
      <c r="E118" s="51"/>
    </row>
    <row r="119" spans="1:5" x14ac:dyDescent="0.3">
      <c r="A119" s="49"/>
      <c r="B119" s="50"/>
      <c r="C119" s="51"/>
      <c r="D119" s="51"/>
      <c r="E119" s="51"/>
    </row>
    <row r="120" spans="1:5" x14ac:dyDescent="0.3">
      <c r="A120" s="49"/>
      <c r="B120" s="50"/>
      <c r="C120" s="51"/>
      <c r="D120" s="51"/>
      <c r="E120" s="51"/>
    </row>
    <row r="121" spans="1:5" x14ac:dyDescent="0.3">
      <c r="A121" s="49"/>
      <c r="B121" s="50"/>
      <c r="C121" s="51"/>
      <c r="D121" s="51"/>
      <c r="E121" s="51"/>
    </row>
    <row r="122" spans="1:5" x14ac:dyDescent="0.3">
      <c r="A122" s="49"/>
      <c r="B122" s="50"/>
      <c r="C122" s="51"/>
      <c r="D122" s="51"/>
      <c r="E122" s="51"/>
    </row>
    <row r="123" spans="1:5" x14ac:dyDescent="0.3">
      <c r="A123" s="49"/>
      <c r="B123" s="50"/>
      <c r="C123" s="51"/>
      <c r="D123" s="51"/>
      <c r="E123" s="51"/>
    </row>
    <row r="124" spans="1:5" x14ac:dyDescent="0.3">
      <c r="A124" s="49"/>
      <c r="B124" s="50"/>
      <c r="C124" s="51"/>
      <c r="D124" s="51"/>
      <c r="E124" s="51"/>
    </row>
    <row r="125" spans="1:5" x14ac:dyDescent="0.3">
      <c r="A125" s="49"/>
      <c r="B125" s="50"/>
      <c r="C125" s="51"/>
      <c r="D125" s="51"/>
      <c r="E125" s="51"/>
    </row>
    <row r="126" spans="1:5" x14ac:dyDescent="0.3">
      <c r="A126" s="49"/>
      <c r="B126" s="50"/>
      <c r="C126" s="51"/>
      <c r="D126" s="51"/>
      <c r="E126" s="51"/>
    </row>
    <row r="127" spans="1:5" x14ac:dyDescent="0.3">
      <c r="A127" s="49"/>
      <c r="B127" s="50"/>
      <c r="C127" s="51"/>
      <c r="D127" s="51"/>
      <c r="E127" s="51"/>
    </row>
    <row r="128" spans="1:5" x14ac:dyDescent="0.3">
      <c r="A128" s="49"/>
      <c r="B128" s="50"/>
      <c r="C128" s="51"/>
      <c r="D128" s="51"/>
      <c r="E128" s="51"/>
    </row>
    <row r="129" spans="1:5" x14ac:dyDescent="0.3">
      <c r="A129" s="49"/>
      <c r="B129" s="50"/>
      <c r="C129" s="51"/>
      <c r="D129" s="51"/>
      <c r="E129" s="51"/>
    </row>
    <row r="130" spans="1:5" x14ac:dyDescent="0.3">
      <c r="A130" s="49"/>
      <c r="B130" s="50"/>
      <c r="C130" s="51"/>
      <c r="D130" s="51"/>
      <c r="E130" s="51"/>
    </row>
    <row r="131" spans="1:5" x14ac:dyDescent="0.3">
      <c r="A131" s="49"/>
      <c r="B131" s="50"/>
      <c r="C131" s="51"/>
      <c r="D131" s="51"/>
      <c r="E131" s="51"/>
    </row>
    <row r="132" spans="1:5" x14ac:dyDescent="0.3">
      <c r="A132" s="49"/>
      <c r="B132" s="50"/>
      <c r="C132" s="51"/>
      <c r="D132" s="51"/>
      <c r="E132" s="51"/>
    </row>
    <row r="133" spans="1:5" x14ac:dyDescent="0.3">
      <c r="A133" s="49"/>
      <c r="B133" s="50"/>
      <c r="C133" s="51"/>
      <c r="D133" s="51"/>
      <c r="E133" s="51"/>
    </row>
    <row r="134" spans="1:5" x14ac:dyDescent="0.3">
      <c r="A134" s="49"/>
      <c r="B134" s="50"/>
      <c r="C134" s="51"/>
      <c r="D134" s="51"/>
      <c r="E134" s="51"/>
    </row>
    <row r="135" spans="1:5" x14ac:dyDescent="0.3">
      <c r="A135" s="49"/>
      <c r="B135" s="50"/>
      <c r="C135" s="51"/>
      <c r="D135" s="51"/>
      <c r="E135" s="51"/>
    </row>
    <row r="136" spans="1:5" x14ac:dyDescent="0.3">
      <c r="A136" s="49"/>
      <c r="B136" s="50"/>
      <c r="C136" s="51"/>
      <c r="D136" s="51"/>
      <c r="E136" s="51"/>
    </row>
    <row r="137" spans="1:5" x14ac:dyDescent="0.3">
      <c r="A137" s="49"/>
      <c r="B137" s="50"/>
      <c r="C137" s="51"/>
      <c r="D137" s="51"/>
      <c r="E137" s="51"/>
    </row>
    <row r="138" spans="1:5" x14ac:dyDescent="0.3">
      <c r="A138" s="49"/>
      <c r="B138" s="50"/>
      <c r="C138" s="51"/>
      <c r="D138" s="51"/>
      <c r="E138" s="51"/>
    </row>
    <row r="139" spans="1:5" x14ac:dyDescent="0.3">
      <c r="A139" s="49"/>
      <c r="B139" s="50"/>
      <c r="C139" s="51"/>
      <c r="D139" s="51"/>
      <c r="E139" s="51"/>
    </row>
    <row r="140" spans="1:5" x14ac:dyDescent="0.3">
      <c r="A140" s="49"/>
      <c r="B140" s="50"/>
      <c r="C140" s="51"/>
      <c r="D140" s="51"/>
      <c r="E140" s="51"/>
    </row>
    <row r="141" spans="1:5" x14ac:dyDescent="0.3">
      <c r="A141" s="49"/>
      <c r="B141" s="50"/>
      <c r="C141" s="51"/>
      <c r="D141" s="51"/>
      <c r="E141" s="51"/>
    </row>
    <row r="142" spans="1:5" x14ac:dyDescent="0.3">
      <c r="A142" s="49"/>
      <c r="B142" s="50"/>
      <c r="C142" s="51"/>
      <c r="D142" s="51"/>
      <c r="E142" s="51"/>
    </row>
    <row r="143" spans="1:5" x14ac:dyDescent="0.3">
      <c r="A143" s="49"/>
      <c r="B143" s="50"/>
      <c r="C143" s="51"/>
      <c r="D143" s="51"/>
      <c r="E143" s="51"/>
    </row>
    <row r="144" spans="1:5" x14ac:dyDescent="0.3">
      <c r="A144" s="49"/>
      <c r="B144" s="50"/>
      <c r="C144" s="51"/>
      <c r="D144" s="51"/>
      <c r="E144" s="51"/>
    </row>
    <row r="145" spans="1:5" x14ac:dyDescent="0.3">
      <c r="A145" s="49"/>
      <c r="B145" s="50"/>
      <c r="C145" s="51"/>
      <c r="D145" s="51"/>
      <c r="E145" s="51"/>
    </row>
    <row r="146" spans="1:5" x14ac:dyDescent="0.3">
      <c r="A146" s="49"/>
      <c r="B146" s="50"/>
      <c r="C146" s="51"/>
      <c r="D146" s="51"/>
      <c r="E146" s="51"/>
    </row>
    <row r="147" spans="1:5" x14ac:dyDescent="0.3">
      <c r="A147" s="49"/>
      <c r="B147" s="50"/>
      <c r="C147" s="51"/>
      <c r="D147" s="51"/>
      <c r="E147" s="51"/>
    </row>
    <row r="148" spans="1:5" x14ac:dyDescent="0.3">
      <c r="A148" s="49"/>
      <c r="B148" s="50"/>
      <c r="C148" s="51"/>
      <c r="D148" s="51"/>
      <c r="E148" s="51"/>
    </row>
    <row r="149" spans="1:5" x14ac:dyDescent="0.3">
      <c r="A149" s="49"/>
      <c r="B149" s="50"/>
      <c r="C149" s="51"/>
      <c r="D149" s="51"/>
      <c r="E149" s="51"/>
    </row>
    <row r="150" spans="1:5" x14ac:dyDescent="0.3">
      <c r="A150" s="49"/>
      <c r="B150" s="50"/>
      <c r="C150" s="51"/>
      <c r="D150" s="51"/>
      <c r="E150" s="51"/>
    </row>
    <row r="151" spans="1:5" x14ac:dyDescent="0.3">
      <c r="A151" s="49"/>
      <c r="B151" s="50"/>
      <c r="C151" s="51"/>
      <c r="D151" s="51"/>
      <c r="E151" s="51"/>
    </row>
    <row r="152" spans="1:5" x14ac:dyDescent="0.3">
      <c r="A152" s="49"/>
      <c r="B152" s="50"/>
      <c r="C152" s="51"/>
      <c r="D152" s="51"/>
      <c r="E152" s="51"/>
    </row>
    <row r="153" spans="1:5" x14ac:dyDescent="0.3">
      <c r="A153" s="49"/>
      <c r="B153" s="50"/>
      <c r="C153" s="51"/>
      <c r="D153" s="51"/>
      <c r="E153" s="51"/>
    </row>
    <row r="154" spans="1:5" x14ac:dyDescent="0.3">
      <c r="A154" s="49"/>
      <c r="B154" s="50"/>
      <c r="C154" s="51"/>
      <c r="D154" s="51"/>
      <c r="E154" s="51"/>
    </row>
    <row r="155" spans="1:5" x14ac:dyDescent="0.3">
      <c r="A155" s="49"/>
      <c r="B155" s="50"/>
      <c r="C155" s="51"/>
      <c r="D155" s="51"/>
      <c r="E155" s="51"/>
    </row>
    <row r="156" spans="1:5" x14ac:dyDescent="0.3">
      <c r="A156" s="49"/>
      <c r="B156" s="50"/>
      <c r="C156" s="51"/>
      <c r="D156" s="51"/>
      <c r="E156" s="51"/>
    </row>
    <row r="157" spans="1:5" x14ac:dyDescent="0.3">
      <c r="A157" s="49"/>
      <c r="B157" s="50"/>
      <c r="C157" s="51"/>
      <c r="D157" s="51"/>
      <c r="E157" s="51"/>
    </row>
    <row r="158" spans="1:5" x14ac:dyDescent="0.3">
      <c r="A158" s="49"/>
      <c r="B158" s="50"/>
      <c r="C158" s="51"/>
      <c r="D158" s="51"/>
      <c r="E158" s="51"/>
    </row>
    <row r="159" spans="1:5" x14ac:dyDescent="0.3">
      <c r="A159" s="49"/>
      <c r="B159" s="50"/>
      <c r="C159" s="51"/>
      <c r="D159" s="51"/>
      <c r="E159" s="51"/>
    </row>
    <row r="160" spans="1:5" x14ac:dyDescent="0.3">
      <c r="A160" s="49"/>
      <c r="B160" s="50"/>
      <c r="C160" s="51"/>
      <c r="D160" s="51"/>
      <c r="E160" s="51"/>
    </row>
    <row r="161" spans="1:5" x14ac:dyDescent="0.3">
      <c r="A161" s="49"/>
      <c r="B161" s="50"/>
      <c r="C161" s="51"/>
      <c r="D161" s="51"/>
      <c r="E161" s="51"/>
    </row>
    <row r="162" spans="1:5" x14ac:dyDescent="0.3">
      <c r="A162" s="49"/>
      <c r="B162" s="50"/>
      <c r="C162" s="51"/>
      <c r="D162" s="51"/>
      <c r="E162" s="51"/>
    </row>
    <row r="163" spans="1:5" x14ac:dyDescent="0.3">
      <c r="A163" s="49"/>
      <c r="B163" s="50"/>
      <c r="C163" s="51"/>
      <c r="D163" s="51"/>
      <c r="E163" s="51"/>
    </row>
    <row r="164" spans="1:5" x14ac:dyDescent="0.3">
      <c r="A164" s="49"/>
      <c r="B164" s="50"/>
      <c r="C164" s="51"/>
      <c r="D164" s="51"/>
      <c r="E164" s="51"/>
    </row>
    <row r="165" spans="1:5" x14ac:dyDescent="0.3">
      <c r="A165" s="49"/>
      <c r="B165" s="50"/>
      <c r="C165" s="51"/>
      <c r="D165" s="51"/>
      <c r="E165" s="51"/>
    </row>
    <row r="166" spans="1:5" x14ac:dyDescent="0.3">
      <c r="A166" s="49"/>
      <c r="B166" s="50"/>
      <c r="C166" s="51"/>
      <c r="D166" s="51"/>
      <c r="E166" s="51"/>
    </row>
    <row r="167" spans="1:5" x14ac:dyDescent="0.3">
      <c r="A167" s="49"/>
      <c r="B167" s="50"/>
      <c r="C167" s="51"/>
      <c r="D167" s="51"/>
      <c r="E167" s="51"/>
    </row>
    <row r="168" spans="1:5" x14ac:dyDescent="0.3">
      <c r="A168" s="49"/>
      <c r="B168" s="50"/>
      <c r="C168" s="51"/>
      <c r="D168" s="51"/>
      <c r="E168" s="51"/>
    </row>
    <row r="169" spans="1:5" x14ac:dyDescent="0.3">
      <c r="A169" s="49"/>
      <c r="B169" s="50"/>
      <c r="C169" s="51"/>
      <c r="D169" s="51"/>
      <c r="E169" s="51"/>
    </row>
    <row r="170" spans="1:5" x14ac:dyDescent="0.3">
      <c r="A170" s="49"/>
      <c r="B170" s="50"/>
      <c r="C170" s="51"/>
      <c r="D170" s="51"/>
      <c r="E170" s="51"/>
    </row>
    <row r="171" spans="1:5" x14ac:dyDescent="0.3">
      <c r="A171" s="49"/>
      <c r="B171" s="50"/>
      <c r="C171" s="51"/>
      <c r="D171" s="51"/>
      <c r="E171" s="51"/>
    </row>
    <row r="172" spans="1:5" x14ac:dyDescent="0.3">
      <c r="A172" s="49"/>
      <c r="B172" s="50"/>
      <c r="C172" s="51"/>
      <c r="D172" s="51"/>
      <c r="E172" s="51"/>
    </row>
    <row r="173" spans="1:5" x14ac:dyDescent="0.3">
      <c r="A173" s="49"/>
      <c r="B173" s="50"/>
      <c r="C173" s="51"/>
      <c r="D173" s="51"/>
      <c r="E173" s="51"/>
    </row>
    <row r="174" spans="1:5" x14ac:dyDescent="0.3">
      <c r="A174" s="49"/>
      <c r="B174" s="50"/>
      <c r="C174" s="51"/>
      <c r="D174" s="51"/>
      <c r="E174" s="51"/>
    </row>
    <row r="175" spans="1:5" x14ac:dyDescent="0.3">
      <c r="A175" s="49"/>
      <c r="B175" s="50"/>
      <c r="C175" s="51"/>
      <c r="D175" s="51"/>
      <c r="E175" s="51"/>
    </row>
    <row r="176" spans="1:5" x14ac:dyDescent="0.3">
      <c r="A176" s="49"/>
      <c r="B176" s="50"/>
      <c r="C176" s="51"/>
      <c r="D176" s="51"/>
      <c r="E176" s="51"/>
    </row>
    <row r="177" spans="1:5" x14ac:dyDescent="0.3">
      <c r="A177" s="49"/>
      <c r="B177" s="50"/>
      <c r="C177" s="51"/>
      <c r="D177" s="51"/>
      <c r="E177" s="51"/>
    </row>
    <row r="178" spans="1:5" x14ac:dyDescent="0.3">
      <c r="A178" s="49"/>
      <c r="B178" s="50"/>
      <c r="C178" s="51"/>
      <c r="D178" s="51"/>
      <c r="E178" s="51"/>
    </row>
    <row r="179" spans="1:5" x14ac:dyDescent="0.3">
      <c r="A179" s="49"/>
      <c r="B179" s="50"/>
      <c r="C179" s="51"/>
      <c r="D179" s="51"/>
      <c r="E179" s="51"/>
    </row>
    <row r="180" spans="1:5" x14ac:dyDescent="0.3">
      <c r="A180" s="49"/>
      <c r="B180" s="50"/>
      <c r="C180" s="51"/>
      <c r="D180" s="51"/>
      <c r="E180" s="51"/>
    </row>
    <row r="181" spans="1:5" x14ac:dyDescent="0.3">
      <c r="A181" s="49"/>
      <c r="B181" s="50"/>
      <c r="C181" s="51"/>
      <c r="D181" s="51"/>
      <c r="E181" s="51"/>
    </row>
    <row r="182" spans="1:5" x14ac:dyDescent="0.3">
      <c r="A182" s="49"/>
      <c r="B182" s="50"/>
      <c r="C182" s="51"/>
      <c r="D182" s="51"/>
      <c r="E182" s="51"/>
    </row>
    <row r="183" spans="1:5" x14ac:dyDescent="0.3">
      <c r="A183" s="49"/>
      <c r="B183" s="50"/>
      <c r="C183" s="51"/>
      <c r="D183" s="51"/>
      <c r="E183" s="51"/>
    </row>
    <row r="184" spans="1:5" x14ac:dyDescent="0.3">
      <c r="A184" s="49"/>
      <c r="B184" s="50"/>
      <c r="C184" s="51"/>
      <c r="D184" s="51"/>
      <c r="E184" s="51"/>
    </row>
    <row r="185" spans="1:5" x14ac:dyDescent="0.3">
      <c r="A185" s="49"/>
      <c r="B185" s="50"/>
      <c r="C185" s="51"/>
      <c r="D185" s="51"/>
      <c r="E185" s="51"/>
    </row>
    <row r="186" spans="1:5" x14ac:dyDescent="0.3">
      <c r="A186" s="49"/>
      <c r="B186" s="50"/>
      <c r="C186" s="51"/>
      <c r="D186" s="51"/>
      <c r="E186" s="51"/>
    </row>
    <row r="187" spans="1:5" x14ac:dyDescent="0.3">
      <c r="A187" s="49"/>
      <c r="B187" s="50"/>
      <c r="C187" s="51"/>
      <c r="D187" s="51"/>
      <c r="E187" s="51"/>
    </row>
    <row r="188" spans="1:5" x14ac:dyDescent="0.3">
      <c r="A188" s="49"/>
      <c r="B188" s="50"/>
      <c r="C188" s="51"/>
      <c r="D188" s="51"/>
      <c r="E188" s="51"/>
    </row>
    <row r="189" spans="1:5" x14ac:dyDescent="0.3">
      <c r="A189" s="49"/>
      <c r="B189" s="50"/>
      <c r="C189" s="51"/>
      <c r="D189" s="51"/>
      <c r="E189" s="51"/>
    </row>
    <row r="190" spans="1:5" x14ac:dyDescent="0.3">
      <c r="A190" s="49"/>
      <c r="B190" s="50"/>
      <c r="C190" s="51"/>
      <c r="D190" s="51"/>
      <c r="E190" s="51"/>
    </row>
    <row r="191" spans="1:5" x14ac:dyDescent="0.3">
      <c r="A191" s="49"/>
      <c r="B191" s="50"/>
      <c r="C191" s="51"/>
      <c r="D191" s="51"/>
      <c r="E191" s="51"/>
    </row>
    <row r="192" spans="1:5" x14ac:dyDescent="0.3">
      <c r="A192" s="49"/>
      <c r="B192" s="50"/>
      <c r="C192" s="51"/>
      <c r="D192" s="51"/>
      <c r="E192" s="51"/>
    </row>
    <row r="193" spans="1:5" x14ac:dyDescent="0.3">
      <c r="A193" s="49"/>
      <c r="B193" s="50"/>
      <c r="C193" s="51"/>
      <c r="D193" s="51"/>
      <c r="E193" s="51"/>
    </row>
    <row r="194" spans="1:5" x14ac:dyDescent="0.3">
      <c r="A194" s="49"/>
      <c r="B194" s="50"/>
      <c r="C194" s="51"/>
      <c r="D194" s="51"/>
      <c r="E194" s="51"/>
    </row>
    <row r="195" spans="1:5" x14ac:dyDescent="0.3">
      <c r="A195" s="49"/>
      <c r="B195" s="50"/>
      <c r="C195" s="51"/>
      <c r="D195" s="51"/>
      <c r="E195" s="51"/>
    </row>
    <row r="196" spans="1:5" x14ac:dyDescent="0.3">
      <c r="A196" s="49"/>
      <c r="B196" s="50"/>
      <c r="C196" s="51"/>
      <c r="D196" s="51"/>
      <c r="E196" s="51"/>
    </row>
    <row r="197" spans="1:5" x14ac:dyDescent="0.3">
      <c r="A197" s="49"/>
      <c r="B197" s="50"/>
      <c r="C197" s="51"/>
      <c r="D197" s="51"/>
      <c r="E197" s="51"/>
    </row>
    <row r="198" spans="1:5" x14ac:dyDescent="0.3">
      <c r="A198" s="49"/>
      <c r="B198" s="50"/>
      <c r="C198" s="51"/>
      <c r="D198" s="51"/>
      <c r="E198" s="51"/>
    </row>
    <row r="199" spans="1:5" x14ac:dyDescent="0.3">
      <c r="A199" s="49"/>
      <c r="B199" s="50"/>
      <c r="C199" s="51"/>
      <c r="D199" s="51"/>
      <c r="E199" s="51"/>
    </row>
    <row r="200" spans="1:5" x14ac:dyDescent="0.3">
      <c r="A200" s="49"/>
      <c r="B200" s="50"/>
      <c r="C200" s="51"/>
      <c r="D200" s="51"/>
      <c r="E200" s="51"/>
    </row>
    <row r="201" spans="1:5" x14ac:dyDescent="0.3">
      <c r="A201" s="49"/>
      <c r="B201" s="50"/>
      <c r="C201" s="51"/>
      <c r="D201" s="51"/>
      <c r="E201" s="51"/>
    </row>
    <row r="202" spans="1:5" x14ac:dyDescent="0.3">
      <c r="A202" s="49"/>
      <c r="B202" s="50"/>
      <c r="C202" s="51"/>
      <c r="D202" s="51"/>
      <c r="E202" s="51"/>
    </row>
    <row r="203" spans="1:5" x14ac:dyDescent="0.3">
      <c r="A203" s="49"/>
      <c r="B203" s="50"/>
      <c r="C203" s="51"/>
      <c r="D203" s="51"/>
      <c r="E203" s="51"/>
    </row>
    <row r="204" spans="1:5" x14ac:dyDescent="0.3">
      <c r="A204" s="49"/>
      <c r="B204" s="50"/>
      <c r="C204" s="51"/>
      <c r="D204" s="51"/>
      <c r="E204" s="51"/>
    </row>
    <row r="205" spans="1:5" x14ac:dyDescent="0.3">
      <c r="A205" s="49"/>
      <c r="B205" s="50"/>
      <c r="C205" s="51"/>
      <c r="D205" s="51"/>
      <c r="E205" s="51"/>
    </row>
    <row r="206" spans="1:5" x14ac:dyDescent="0.3">
      <c r="A206" s="49"/>
      <c r="B206" s="50"/>
      <c r="C206" s="51"/>
      <c r="D206" s="51"/>
      <c r="E206" s="51"/>
    </row>
    <row r="207" spans="1:5" x14ac:dyDescent="0.3">
      <c r="A207" s="49"/>
      <c r="B207" s="50"/>
      <c r="C207" s="51"/>
      <c r="D207" s="51"/>
      <c r="E207" s="51"/>
    </row>
    <row r="208" spans="1:5" x14ac:dyDescent="0.3">
      <c r="A208" s="49"/>
      <c r="B208" s="50"/>
      <c r="C208" s="51"/>
      <c r="D208" s="51"/>
      <c r="E208" s="51"/>
    </row>
    <row r="209" spans="1:5" x14ac:dyDescent="0.3">
      <c r="A209" s="49"/>
      <c r="B209" s="50"/>
      <c r="C209" s="51"/>
      <c r="D209" s="51"/>
      <c r="E209" s="51"/>
    </row>
    <row r="210" spans="1:5" x14ac:dyDescent="0.3">
      <c r="A210" s="49"/>
      <c r="B210" s="50"/>
      <c r="C210" s="51"/>
      <c r="D210" s="51"/>
      <c r="E210" s="51"/>
    </row>
    <row r="211" spans="1:5" x14ac:dyDescent="0.3">
      <c r="A211" s="49"/>
      <c r="B211" s="50"/>
      <c r="C211" s="51"/>
      <c r="D211" s="51"/>
      <c r="E211" s="51"/>
    </row>
    <row r="212" spans="1:5" x14ac:dyDescent="0.3">
      <c r="A212" s="49"/>
      <c r="B212" s="50"/>
      <c r="C212" s="51"/>
      <c r="D212" s="51"/>
      <c r="E212" s="51"/>
    </row>
    <row r="213" spans="1:5" x14ac:dyDescent="0.3">
      <c r="A213" s="49"/>
      <c r="B213" s="50"/>
      <c r="C213" s="51"/>
      <c r="D213" s="51"/>
      <c r="E213" s="51"/>
    </row>
    <row r="214" spans="1:5" x14ac:dyDescent="0.3">
      <c r="A214" s="49"/>
      <c r="B214" s="50"/>
      <c r="C214" s="51"/>
      <c r="D214" s="51"/>
      <c r="E214" s="51"/>
    </row>
    <row r="215" spans="1:5" x14ac:dyDescent="0.3">
      <c r="A215" s="49"/>
      <c r="B215" s="50"/>
      <c r="C215" s="51"/>
      <c r="D215" s="51"/>
      <c r="E215" s="51"/>
    </row>
    <row r="216" spans="1:5" x14ac:dyDescent="0.3">
      <c r="A216" s="49"/>
      <c r="B216" s="50"/>
      <c r="C216" s="51"/>
      <c r="D216" s="51"/>
      <c r="E216" s="51"/>
    </row>
    <row r="217" spans="1:5" x14ac:dyDescent="0.3">
      <c r="A217" s="49"/>
      <c r="B217" s="50"/>
      <c r="C217" s="51"/>
      <c r="D217" s="51"/>
      <c r="E217" s="51"/>
    </row>
    <row r="218" spans="1:5" x14ac:dyDescent="0.3">
      <c r="A218" s="49"/>
      <c r="B218" s="50"/>
      <c r="C218" s="51"/>
      <c r="D218" s="51"/>
      <c r="E218" s="51"/>
    </row>
    <row r="219" spans="1:5" x14ac:dyDescent="0.3">
      <c r="A219" s="49"/>
      <c r="B219" s="50"/>
      <c r="C219" s="51"/>
      <c r="D219" s="51"/>
      <c r="E219" s="51"/>
    </row>
    <row r="220" spans="1:5" x14ac:dyDescent="0.3">
      <c r="A220" s="49"/>
      <c r="B220" s="50"/>
      <c r="C220" s="51"/>
      <c r="D220" s="51"/>
      <c r="E220" s="51"/>
    </row>
    <row r="221" spans="1:5" x14ac:dyDescent="0.3">
      <c r="A221" s="49"/>
      <c r="B221" s="50"/>
      <c r="C221" s="51"/>
      <c r="D221" s="51"/>
      <c r="E221" s="51"/>
    </row>
    <row r="222" spans="1:5" x14ac:dyDescent="0.3">
      <c r="A222" s="49"/>
      <c r="B222" s="50"/>
      <c r="C222" s="51"/>
      <c r="D222" s="51"/>
      <c r="E222" s="51"/>
    </row>
    <row r="223" spans="1:5" x14ac:dyDescent="0.3">
      <c r="A223" s="49"/>
      <c r="B223" s="50"/>
      <c r="C223" s="51"/>
      <c r="D223" s="51"/>
      <c r="E223" s="51"/>
    </row>
    <row r="224" spans="1:5" x14ac:dyDescent="0.3">
      <c r="A224" s="49"/>
      <c r="B224" s="50"/>
      <c r="C224" s="51"/>
      <c r="D224" s="51"/>
      <c r="E224" s="51"/>
    </row>
    <row r="225" spans="1:5" x14ac:dyDescent="0.3">
      <c r="A225" s="49"/>
      <c r="B225" s="50"/>
      <c r="C225" s="51"/>
      <c r="D225" s="51"/>
      <c r="E225" s="51"/>
    </row>
    <row r="226" spans="1:5" x14ac:dyDescent="0.3">
      <c r="A226" s="49"/>
      <c r="B226" s="50"/>
      <c r="C226" s="51"/>
      <c r="D226" s="51"/>
      <c r="E226" s="51"/>
    </row>
    <row r="227" spans="1:5" x14ac:dyDescent="0.3">
      <c r="A227" s="49"/>
      <c r="B227" s="50"/>
      <c r="C227" s="51"/>
      <c r="D227" s="51"/>
      <c r="E227" s="51"/>
    </row>
    <row r="228" spans="1:5" x14ac:dyDescent="0.3">
      <c r="A228" s="49"/>
      <c r="B228" s="50"/>
      <c r="C228" s="51"/>
      <c r="D228" s="51"/>
      <c r="E228" s="51"/>
    </row>
    <row r="229" spans="1:5" x14ac:dyDescent="0.3">
      <c r="A229" s="49"/>
      <c r="B229" s="50"/>
      <c r="C229" s="51"/>
      <c r="D229" s="51"/>
      <c r="E229" s="51"/>
    </row>
    <row r="230" spans="1:5" x14ac:dyDescent="0.3">
      <c r="A230" s="49"/>
      <c r="B230" s="50"/>
      <c r="C230" s="51"/>
      <c r="D230" s="51"/>
      <c r="E230" s="51"/>
    </row>
    <row r="231" spans="1:5" x14ac:dyDescent="0.3">
      <c r="A231" s="49"/>
      <c r="B231" s="50"/>
      <c r="C231" s="51"/>
      <c r="D231" s="51"/>
      <c r="E231" s="51"/>
    </row>
    <row r="232" spans="1:5" x14ac:dyDescent="0.3">
      <c r="A232" s="49"/>
      <c r="B232" s="50"/>
      <c r="C232" s="51"/>
      <c r="D232" s="51"/>
      <c r="E232" s="51"/>
    </row>
    <row r="233" spans="1:5" x14ac:dyDescent="0.3">
      <c r="A233" s="49"/>
      <c r="B233" s="50"/>
      <c r="C233" s="51"/>
      <c r="D233" s="51"/>
      <c r="E233" s="51"/>
    </row>
    <row r="234" spans="1:5" x14ac:dyDescent="0.3">
      <c r="A234" s="49"/>
      <c r="B234" s="50"/>
      <c r="C234" s="51"/>
      <c r="D234" s="51"/>
      <c r="E234" s="51"/>
    </row>
    <row r="235" spans="1:5" x14ac:dyDescent="0.3">
      <c r="A235" s="49"/>
      <c r="B235" s="50"/>
      <c r="C235" s="51"/>
      <c r="D235" s="51"/>
      <c r="E235" s="51"/>
    </row>
    <row r="236" spans="1:5" x14ac:dyDescent="0.3">
      <c r="A236" s="49"/>
      <c r="B236" s="50"/>
      <c r="C236" s="51"/>
      <c r="D236" s="51"/>
      <c r="E236" s="51"/>
    </row>
    <row r="237" spans="1:5" x14ac:dyDescent="0.3">
      <c r="A237" s="49"/>
      <c r="B237" s="50"/>
      <c r="C237" s="51"/>
      <c r="D237" s="51"/>
      <c r="E237" s="51"/>
    </row>
    <row r="238" spans="1:5" x14ac:dyDescent="0.3">
      <c r="A238" s="49"/>
      <c r="B238" s="50"/>
      <c r="C238" s="51"/>
      <c r="D238" s="51"/>
      <c r="E238" s="51"/>
    </row>
    <row r="239" spans="1:5" x14ac:dyDescent="0.3">
      <c r="A239" s="49"/>
      <c r="B239" s="50"/>
      <c r="C239" s="51"/>
      <c r="D239" s="51"/>
      <c r="E239" s="51"/>
    </row>
    <row r="240" spans="1:5" x14ac:dyDescent="0.3">
      <c r="A240" s="49"/>
      <c r="B240" s="50"/>
      <c r="C240" s="51"/>
      <c r="D240" s="51"/>
      <c r="E240" s="51"/>
    </row>
    <row r="241" spans="1:5" x14ac:dyDescent="0.3">
      <c r="A241" s="49"/>
      <c r="B241" s="50"/>
      <c r="C241" s="51"/>
      <c r="D241" s="51"/>
      <c r="E241" s="51"/>
    </row>
    <row r="242" spans="1:5" x14ac:dyDescent="0.3">
      <c r="A242" s="49"/>
      <c r="B242" s="50"/>
      <c r="C242" s="51"/>
      <c r="D242" s="51"/>
      <c r="E242" s="51"/>
    </row>
    <row r="243" spans="1:5" x14ac:dyDescent="0.3">
      <c r="A243" s="49"/>
      <c r="B243" s="50"/>
      <c r="C243" s="51"/>
      <c r="D243" s="51"/>
      <c r="E243" s="51"/>
    </row>
    <row r="244" spans="1:5" x14ac:dyDescent="0.3">
      <c r="A244" s="49"/>
      <c r="B244" s="50"/>
      <c r="C244" s="51"/>
      <c r="D244" s="51"/>
      <c r="E244" s="51"/>
    </row>
    <row r="245" spans="1:5" x14ac:dyDescent="0.3">
      <c r="A245" s="49"/>
      <c r="B245" s="50"/>
      <c r="C245" s="51"/>
      <c r="D245" s="51"/>
      <c r="E245" s="51"/>
    </row>
    <row r="246" spans="1:5" x14ac:dyDescent="0.3">
      <c r="A246" s="49"/>
      <c r="B246" s="50"/>
      <c r="C246" s="51"/>
      <c r="D246" s="51"/>
      <c r="E246" s="51"/>
    </row>
    <row r="247" spans="1:5" x14ac:dyDescent="0.3">
      <c r="A247" s="49"/>
      <c r="B247" s="50"/>
      <c r="C247" s="51"/>
      <c r="D247" s="51"/>
      <c r="E247" s="51"/>
    </row>
    <row r="248" spans="1:5" x14ac:dyDescent="0.3">
      <c r="A248" s="49"/>
      <c r="B248" s="50"/>
      <c r="C248" s="51"/>
      <c r="D248" s="51"/>
      <c r="E248" s="51"/>
    </row>
    <row r="249" spans="1:5" x14ac:dyDescent="0.3">
      <c r="A249" s="49"/>
      <c r="B249" s="50"/>
      <c r="C249" s="51"/>
      <c r="D249" s="51"/>
      <c r="E249" s="51"/>
    </row>
    <row r="250" spans="1:5" x14ac:dyDescent="0.3">
      <c r="A250" s="49"/>
      <c r="B250" s="50"/>
      <c r="C250" s="51"/>
      <c r="D250" s="51"/>
      <c r="E250" s="51"/>
    </row>
    <row r="251" spans="1:5" x14ac:dyDescent="0.3">
      <c r="A251" s="49"/>
      <c r="B251" s="50"/>
      <c r="C251" s="51"/>
      <c r="D251" s="51"/>
      <c r="E251" s="51"/>
    </row>
    <row r="252" spans="1:5" x14ac:dyDescent="0.3">
      <c r="A252" s="49"/>
      <c r="B252" s="50"/>
      <c r="C252" s="51"/>
      <c r="D252" s="51"/>
      <c r="E252" s="51"/>
    </row>
    <row r="253" spans="1:5" x14ac:dyDescent="0.3">
      <c r="A253" s="49"/>
      <c r="B253" s="50"/>
      <c r="C253" s="51"/>
      <c r="D253" s="51"/>
      <c r="E253" s="51"/>
    </row>
    <row r="254" spans="1:5" x14ac:dyDescent="0.3">
      <c r="A254" s="49"/>
      <c r="B254" s="50"/>
      <c r="C254" s="51"/>
      <c r="D254" s="51"/>
      <c r="E254" s="51"/>
    </row>
    <row r="255" spans="1:5" x14ac:dyDescent="0.3">
      <c r="A255" s="49"/>
      <c r="B255" s="50"/>
      <c r="C255" s="51"/>
      <c r="D255" s="51"/>
      <c r="E255" s="51"/>
    </row>
    <row r="256" spans="1:5" x14ac:dyDescent="0.3">
      <c r="A256" s="49"/>
      <c r="B256" s="50"/>
      <c r="C256" s="51"/>
      <c r="D256" s="51"/>
      <c r="E256" s="51"/>
    </row>
    <row r="257" spans="1:5" x14ac:dyDescent="0.3">
      <c r="A257" s="49"/>
      <c r="B257" s="50"/>
      <c r="C257" s="51"/>
      <c r="D257" s="51"/>
      <c r="E257" s="51"/>
    </row>
    <row r="258" spans="1:5" x14ac:dyDescent="0.3">
      <c r="A258" s="49"/>
      <c r="B258" s="50"/>
      <c r="C258" s="51"/>
      <c r="D258" s="51"/>
      <c r="E258" s="51"/>
    </row>
    <row r="259" spans="1:5" x14ac:dyDescent="0.3">
      <c r="A259" s="49"/>
      <c r="B259" s="50"/>
      <c r="C259" s="51"/>
      <c r="D259" s="51"/>
      <c r="E259" s="51"/>
    </row>
    <row r="260" spans="1:5" x14ac:dyDescent="0.3">
      <c r="A260" s="49"/>
      <c r="B260" s="50"/>
      <c r="C260" s="51"/>
      <c r="D260" s="51"/>
      <c r="E260" s="51"/>
    </row>
    <row r="261" spans="1:5" x14ac:dyDescent="0.3">
      <c r="A261" s="49"/>
      <c r="B261" s="50"/>
      <c r="C261" s="51"/>
      <c r="D261" s="51"/>
      <c r="E261" s="51"/>
    </row>
    <row r="262" spans="1:5" x14ac:dyDescent="0.3">
      <c r="A262" s="49"/>
      <c r="B262" s="50"/>
      <c r="C262" s="51"/>
      <c r="D262" s="51"/>
      <c r="E262" s="51"/>
    </row>
    <row r="263" spans="1:5" x14ac:dyDescent="0.3">
      <c r="A263" s="49"/>
      <c r="B263" s="50"/>
      <c r="C263" s="51"/>
      <c r="D263" s="51"/>
      <c r="E263" s="51"/>
    </row>
    <row r="264" spans="1:5" x14ac:dyDescent="0.3">
      <c r="A264" s="49"/>
      <c r="B264" s="50"/>
      <c r="C264" s="51"/>
      <c r="D264" s="51"/>
      <c r="E264" s="51"/>
    </row>
    <row r="265" spans="1:5" x14ac:dyDescent="0.3">
      <c r="A265" s="49"/>
      <c r="B265" s="50"/>
      <c r="C265" s="51"/>
      <c r="D265" s="51"/>
      <c r="E265" s="51"/>
    </row>
    <row r="266" spans="1:5" x14ac:dyDescent="0.3">
      <c r="A266" s="49"/>
      <c r="B266" s="50"/>
      <c r="C266" s="51"/>
      <c r="D266" s="51"/>
      <c r="E266" s="51"/>
    </row>
    <row r="267" spans="1:5" x14ac:dyDescent="0.3">
      <c r="A267" s="49"/>
      <c r="B267" s="50"/>
      <c r="C267" s="51"/>
      <c r="D267" s="51"/>
      <c r="E267" s="51"/>
    </row>
    <row r="268" spans="1:5" x14ac:dyDescent="0.3">
      <c r="A268" s="49"/>
      <c r="B268" s="50"/>
      <c r="C268" s="51"/>
      <c r="D268" s="51"/>
      <c r="E268" s="51"/>
    </row>
    <row r="269" spans="1:5" x14ac:dyDescent="0.3">
      <c r="A269" s="49"/>
      <c r="B269" s="50"/>
      <c r="C269" s="51"/>
      <c r="D269" s="51"/>
      <c r="E269" s="51"/>
    </row>
    <row r="270" spans="1:5" x14ac:dyDescent="0.3">
      <c r="A270" s="49"/>
      <c r="B270" s="50"/>
      <c r="C270" s="51"/>
      <c r="D270" s="51"/>
      <c r="E270" s="51"/>
    </row>
    <row r="271" spans="1:5" x14ac:dyDescent="0.3">
      <c r="A271" s="49"/>
      <c r="B271" s="50"/>
      <c r="C271" s="51"/>
      <c r="D271" s="51"/>
      <c r="E271" s="51"/>
    </row>
    <row r="272" spans="1:5" x14ac:dyDescent="0.3">
      <c r="A272" s="49"/>
      <c r="B272" s="50"/>
      <c r="C272" s="51"/>
      <c r="D272" s="51"/>
      <c r="E272" s="51"/>
    </row>
    <row r="273" spans="1:5" x14ac:dyDescent="0.3">
      <c r="A273" s="49"/>
      <c r="B273" s="50"/>
      <c r="C273" s="51"/>
      <c r="D273" s="51"/>
      <c r="E273" s="51"/>
    </row>
    <row r="274" spans="1:5" x14ac:dyDescent="0.3">
      <c r="A274" s="49"/>
      <c r="B274" s="50"/>
      <c r="C274" s="51"/>
      <c r="D274" s="51"/>
      <c r="E274" s="51"/>
    </row>
    <row r="275" spans="1:5" x14ac:dyDescent="0.3">
      <c r="A275" s="49"/>
      <c r="B275" s="50"/>
      <c r="C275" s="51"/>
      <c r="D275" s="51"/>
      <c r="E275" s="51"/>
    </row>
    <row r="276" spans="1:5" x14ac:dyDescent="0.3">
      <c r="A276" s="49"/>
      <c r="B276" s="50"/>
      <c r="C276" s="51"/>
      <c r="D276" s="51"/>
      <c r="E276" s="51"/>
    </row>
    <row r="277" spans="1:5" x14ac:dyDescent="0.3">
      <c r="A277" s="49"/>
      <c r="B277" s="50"/>
      <c r="C277" s="51"/>
      <c r="D277" s="51"/>
      <c r="E277" s="51"/>
    </row>
    <row r="278" spans="1:5" x14ac:dyDescent="0.3">
      <c r="A278" s="49"/>
      <c r="B278" s="50"/>
      <c r="C278" s="51"/>
      <c r="D278" s="51"/>
      <c r="E278" s="51"/>
    </row>
    <row r="279" spans="1:5" x14ac:dyDescent="0.3">
      <c r="A279" s="49"/>
      <c r="B279" s="50"/>
      <c r="C279" s="51"/>
      <c r="D279" s="51"/>
      <c r="E279" s="51"/>
    </row>
    <row r="280" spans="1:5" x14ac:dyDescent="0.3">
      <c r="A280" s="49"/>
      <c r="B280" s="50"/>
      <c r="C280" s="51"/>
      <c r="D280" s="51"/>
      <c r="E280" s="51"/>
    </row>
    <row r="281" spans="1:5" x14ac:dyDescent="0.3">
      <c r="A281" s="49"/>
      <c r="B281" s="50"/>
      <c r="C281" s="51"/>
      <c r="D281" s="51"/>
      <c r="E281" s="51"/>
    </row>
    <row r="282" spans="1:5" x14ac:dyDescent="0.3">
      <c r="A282" s="49"/>
      <c r="B282" s="50"/>
      <c r="C282" s="51"/>
      <c r="D282" s="51"/>
      <c r="E282" s="51"/>
    </row>
    <row r="283" spans="1:5" x14ac:dyDescent="0.3">
      <c r="A283" s="49"/>
      <c r="B283" s="50"/>
      <c r="C283" s="51"/>
      <c r="D283" s="51"/>
      <c r="E283" s="51"/>
    </row>
    <row r="284" spans="1:5" x14ac:dyDescent="0.3">
      <c r="A284" s="49"/>
      <c r="B284" s="50"/>
      <c r="C284" s="51"/>
      <c r="D284" s="51"/>
      <c r="E284" s="51"/>
    </row>
    <row r="285" spans="1:5" x14ac:dyDescent="0.3">
      <c r="A285" s="49"/>
      <c r="B285" s="50"/>
      <c r="C285" s="51"/>
      <c r="D285" s="51"/>
      <c r="E285" s="51"/>
    </row>
    <row r="286" spans="1:5" x14ac:dyDescent="0.3">
      <c r="A286" s="49"/>
      <c r="B286" s="50"/>
      <c r="C286" s="51"/>
      <c r="D286" s="51"/>
      <c r="E286" s="51"/>
    </row>
    <row r="287" spans="1:5" x14ac:dyDescent="0.3">
      <c r="A287" s="49"/>
      <c r="B287" s="50"/>
      <c r="C287" s="51"/>
      <c r="D287" s="51"/>
      <c r="E287" s="51"/>
    </row>
    <row r="288" spans="1:5" x14ac:dyDescent="0.3">
      <c r="A288" s="49"/>
      <c r="B288" s="50"/>
      <c r="C288" s="51"/>
      <c r="D288" s="51"/>
      <c r="E288" s="51"/>
    </row>
    <row r="289" spans="1:5" x14ac:dyDescent="0.3">
      <c r="A289" s="49"/>
      <c r="B289" s="50"/>
      <c r="C289" s="51"/>
      <c r="D289" s="51"/>
      <c r="E289" s="51"/>
    </row>
    <row r="290" spans="1:5" x14ac:dyDescent="0.3">
      <c r="A290" s="49"/>
      <c r="B290" s="50"/>
      <c r="C290" s="51"/>
      <c r="D290" s="51"/>
      <c r="E290" s="51"/>
    </row>
    <row r="291" spans="1:5" x14ac:dyDescent="0.3">
      <c r="A291" s="49"/>
      <c r="B291" s="50"/>
      <c r="C291" s="51"/>
      <c r="D291" s="51"/>
      <c r="E291" s="51"/>
    </row>
    <row r="292" spans="1:5" x14ac:dyDescent="0.3">
      <c r="A292" s="49"/>
      <c r="B292" s="50"/>
      <c r="C292" s="51"/>
      <c r="D292" s="51"/>
      <c r="E292" s="51"/>
    </row>
    <row r="293" spans="1:5" x14ac:dyDescent="0.3">
      <c r="A293" s="49"/>
      <c r="B293" s="50"/>
      <c r="C293" s="51"/>
      <c r="D293" s="51"/>
      <c r="E293" s="51"/>
    </row>
    <row r="294" spans="1:5" x14ac:dyDescent="0.3">
      <c r="A294" s="49"/>
      <c r="B294" s="50"/>
      <c r="C294" s="51"/>
      <c r="D294" s="51"/>
      <c r="E294" s="51"/>
    </row>
    <row r="295" spans="1:5" x14ac:dyDescent="0.3">
      <c r="A295" s="49"/>
      <c r="B295" s="50"/>
      <c r="C295" s="51"/>
      <c r="D295" s="51"/>
      <c r="E295" s="51"/>
    </row>
    <row r="296" spans="1:5" x14ac:dyDescent="0.3">
      <c r="A296" s="49"/>
      <c r="B296" s="50"/>
      <c r="C296" s="51"/>
      <c r="D296" s="51"/>
      <c r="E296" s="51"/>
    </row>
    <row r="297" spans="1:5" x14ac:dyDescent="0.3">
      <c r="A297" s="49"/>
      <c r="B297" s="50"/>
      <c r="C297" s="51"/>
      <c r="D297" s="51"/>
      <c r="E297" s="51"/>
    </row>
    <row r="298" spans="1:5" x14ac:dyDescent="0.3">
      <c r="A298" s="49"/>
      <c r="B298" s="50"/>
      <c r="C298" s="51"/>
      <c r="D298" s="51"/>
      <c r="E298" s="51"/>
    </row>
    <row r="299" spans="1:5" x14ac:dyDescent="0.3">
      <c r="A299" s="49"/>
      <c r="B299" s="50"/>
      <c r="C299" s="51"/>
      <c r="D299" s="51"/>
      <c r="E299" s="51"/>
    </row>
    <row r="300" spans="1:5" x14ac:dyDescent="0.3">
      <c r="A300" s="49"/>
      <c r="B300" s="50"/>
      <c r="C300" s="51"/>
      <c r="D300" s="51"/>
      <c r="E300" s="51"/>
    </row>
    <row r="301" spans="1:5" x14ac:dyDescent="0.3">
      <c r="A301" s="49"/>
      <c r="B301" s="50"/>
      <c r="C301" s="51"/>
      <c r="D301" s="51"/>
      <c r="E301" s="51"/>
    </row>
    <row r="302" spans="1:5" x14ac:dyDescent="0.3">
      <c r="A302" s="49"/>
      <c r="B302" s="50"/>
      <c r="C302" s="51"/>
      <c r="D302" s="51"/>
      <c r="E302" s="51"/>
    </row>
    <row r="303" spans="1:5" x14ac:dyDescent="0.3">
      <c r="A303" s="49"/>
      <c r="B303" s="50"/>
      <c r="C303" s="51"/>
      <c r="D303" s="51"/>
      <c r="E303" s="51"/>
    </row>
    <row r="304" spans="1:5" x14ac:dyDescent="0.3">
      <c r="A304" s="49"/>
      <c r="B304" s="50"/>
      <c r="C304" s="51"/>
      <c r="D304" s="51"/>
      <c r="E304" s="51"/>
    </row>
    <row r="305" spans="1:5" x14ac:dyDescent="0.3">
      <c r="A305" s="49"/>
      <c r="B305" s="50"/>
      <c r="C305" s="51"/>
      <c r="D305" s="51"/>
      <c r="E305" s="51"/>
    </row>
    <row r="306" spans="1:5" x14ac:dyDescent="0.3">
      <c r="A306" s="49"/>
      <c r="B306" s="50"/>
      <c r="C306" s="51"/>
      <c r="D306" s="51"/>
      <c r="E306" s="51"/>
    </row>
    <row r="307" spans="1:5" x14ac:dyDescent="0.3">
      <c r="A307" s="49"/>
      <c r="B307" s="50"/>
      <c r="C307" s="51"/>
      <c r="D307" s="51"/>
      <c r="E307" s="51"/>
    </row>
    <row r="308" spans="1:5" x14ac:dyDescent="0.3">
      <c r="A308" s="49"/>
      <c r="B308" s="50"/>
      <c r="C308" s="51"/>
      <c r="D308" s="51"/>
      <c r="E308" s="51"/>
    </row>
    <row r="309" spans="1:5" x14ac:dyDescent="0.3">
      <c r="A309" s="49"/>
      <c r="B309" s="50"/>
      <c r="C309" s="51"/>
      <c r="D309" s="51"/>
      <c r="E309" s="51"/>
    </row>
    <row r="310" spans="1:5" x14ac:dyDescent="0.3">
      <c r="A310" s="49"/>
      <c r="B310" s="50"/>
      <c r="C310" s="51"/>
      <c r="D310" s="51"/>
      <c r="E310" s="51"/>
    </row>
    <row r="311" spans="1:5" x14ac:dyDescent="0.3">
      <c r="A311" s="49"/>
      <c r="B311" s="50"/>
      <c r="C311" s="51"/>
      <c r="D311" s="51"/>
      <c r="E311" s="51"/>
    </row>
    <row r="312" spans="1:5" x14ac:dyDescent="0.3">
      <c r="A312" s="49"/>
      <c r="B312" s="50"/>
      <c r="C312" s="51"/>
      <c r="D312" s="51"/>
      <c r="E312" s="51"/>
    </row>
    <row r="313" spans="1:5" x14ac:dyDescent="0.3">
      <c r="A313" s="49"/>
      <c r="B313" s="50"/>
      <c r="C313" s="51"/>
      <c r="D313" s="51"/>
      <c r="E313" s="51"/>
    </row>
    <row r="314" spans="1:5" x14ac:dyDescent="0.3">
      <c r="A314" s="49"/>
      <c r="B314" s="50"/>
      <c r="C314" s="51"/>
      <c r="D314" s="51"/>
      <c r="E314" s="51"/>
    </row>
    <row r="315" spans="1:5" x14ac:dyDescent="0.3">
      <c r="A315" s="49"/>
      <c r="B315" s="50"/>
      <c r="C315" s="51"/>
      <c r="D315" s="51"/>
      <c r="E315" s="51"/>
    </row>
    <row r="316" spans="1:5" x14ac:dyDescent="0.3">
      <c r="A316" s="49"/>
      <c r="B316" s="50"/>
      <c r="C316" s="51"/>
      <c r="D316" s="51"/>
      <c r="E316" s="51"/>
    </row>
    <row r="317" spans="1:5" x14ac:dyDescent="0.3">
      <c r="A317" s="49"/>
      <c r="B317" s="50"/>
      <c r="C317" s="51"/>
      <c r="D317" s="51"/>
      <c r="E317" s="51"/>
    </row>
    <row r="318" spans="1:5" x14ac:dyDescent="0.3">
      <c r="A318" s="49"/>
      <c r="B318" s="50"/>
      <c r="C318" s="51"/>
      <c r="D318" s="51"/>
      <c r="E318" s="51"/>
    </row>
    <row r="319" spans="1:5" x14ac:dyDescent="0.3">
      <c r="A319" s="49"/>
      <c r="B319" s="50"/>
      <c r="C319" s="51"/>
      <c r="D319" s="51"/>
      <c r="E319" s="51"/>
    </row>
    <row r="320" spans="1:5" x14ac:dyDescent="0.3">
      <c r="A320" s="49"/>
      <c r="B320" s="50"/>
      <c r="C320" s="51"/>
      <c r="D320" s="51"/>
      <c r="E320" s="51"/>
    </row>
    <row r="321" spans="1:5" x14ac:dyDescent="0.3">
      <c r="A321" s="49"/>
      <c r="B321" s="50"/>
      <c r="C321" s="51"/>
      <c r="D321" s="51"/>
      <c r="E321" s="51"/>
    </row>
    <row r="322" spans="1:5" x14ac:dyDescent="0.3">
      <c r="A322" s="49"/>
      <c r="B322" s="50"/>
      <c r="C322" s="51"/>
      <c r="D322" s="51"/>
      <c r="E322" s="51"/>
    </row>
    <row r="323" spans="1:5" x14ac:dyDescent="0.3">
      <c r="A323" s="49"/>
      <c r="B323" s="50"/>
      <c r="C323" s="51"/>
      <c r="D323" s="51"/>
      <c r="E323" s="51"/>
    </row>
    <row r="324" spans="1:5" x14ac:dyDescent="0.3">
      <c r="A324" s="49"/>
      <c r="B324" s="50"/>
      <c r="C324" s="51"/>
      <c r="D324" s="51"/>
      <c r="E324" s="51"/>
    </row>
    <row r="325" spans="1:5" x14ac:dyDescent="0.3">
      <c r="A325" s="49"/>
      <c r="B325" s="50"/>
      <c r="C325" s="51"/>
      <c r="D325" s="51"/>
      <c r="E325" s="51"/>
    </row>
    <row r="326" spans="1:5" x14ac:dyDescent="0.3">
      <c r="A326" s="49"/>
      <c r="B326" s="50"/>
      <c r="C326" s="51"/>
      <c r="D326" s="51"/>
      <c r="E326" s="51"/>
    </row>
    <row r="327" spans="1:5" x14ac:dyDescent="0.3">
      <c r="A327" s="49"/>
      <c r="B327" s="50"/>
      <c r="C327" s="51"/>
      <c r="D327" s="51"/>
      <c r="E327" s="51"/>
    </row>
    <row r="328" spans="1:5" x14ac:dyDescent="0.3">
      <c r="A328" s="49"/>
      <c r="B328" s="50"/>
      <c r="C328" s="51"/>
      <c r="D328" s="51"/>
      <c r="E328" s="51"/>
    </row>
    <row r="329" spans="1:5" x14ac:dyDescent="0.3">
      <c r="A329" s="49"/>
      <c r="B329" s="50"/>
      <c r="C329" s="51"/>
      <c r="D329" s="51"/>
      <c r="E329" s="51"/>
    </row>
    <row r="330" spans="1:5" x14ac:dyDescent="0.3">
      <c r="A330" s="49"/>
      <c r="B330" s="50"/>
      <c r="C330" s="51"/>
      <c r="D330" s="51"/>
      <c r="E330" s="51"/>
    </row>
    <row r="331" spans="1:5" x14ac:dyDescent="0.3">
      <c r="A331" s="49"/>
      <c r="B331" s="50"/>
      <c r="C331" s="51"/>
      <c r="D331" s="51"/>
      <c r="E331" s="51"/>
    </row>
    <row r="332" spans="1:5" x14ac:dyDescent="0.3">
      <c r="A332" s="49"/>
      <c r="B332" s="50"/>
      <c r="C332" s="51"/>
      <c r="D332" s="51"/>
      <c r="E332" s="51"/>
    </row>
    <row r="333" spans="1:5" x14ac:dyDescent="0.3">
      <c r="A333" s="49"/>
      <c r="B333" s="50"/>
      <c r="C333" s="51"/>
      <c r="D333" s="51"/>
      <c r="E333" s="51"/>
    </row>
    <row r="334" spans="1:5" x14ac:dyDescent="0.3">
      <c r="A334" s="49"/>
      <c r="B334" s="50"/>
      <c r="C334" s="51"/>
      <c r="D334" s="51"/>
      <c r="E334" s="51"/>
    </row>
    <row r="335" spans="1:5" x14ac:dyDescent="0.3">
      <c r="A335" s="49"/>
      <c r="B335" s="50"/>
      <c r="C335" s="51"/>
      <c r="D335" s="51"/>
      <c r="E335" s="51"/>
    </row>
    <row r="336" spans="1:5" x14ac:dyDescent="0.3">
      <c r="A336" s="49"/>
      <c r="B336" s="50"/>
      <c r="C336" s="51"/>
      <c r="D336" s="51"/>
      <c r="E336" s="51"/>
    </row>
    <row r="337" spans="1:5" x14ac:dyDescent="0.3">
      <c r="A337" s="49"/>
      <c r="B337" s="50"/>
      <c r="C337" s="51"/>
      <c r="D337" s="51"/>
      <c r="E337" s="51"/>
    </row>
    <row r="338" spans="1:5" x14ac:dyDescent="0.3">
      <c r="A338" s="49"/>
      <c r="B338" s="50"/>
      <c r="C338" s="51"/>
      <c r="D338" s="51"/>
      <c r="E338" s="51"/>
    </row>
    <row r="339" spans="1:5" x14ac:dyDescent="0.3">
      <c r="A339" s="49"/>
      <c r="B339" s="50"/>
      <c r="C339" s="51"/>
      <c r="D339" s="51"/>
      <c r="E339" s="51"/>
    </row>
    <row r="340" spans="1:5" x14ac:dyDescent="0.3">
      <c r="A340" s="49"/>
      <c r="B340" s="50"/>
      <c r="C340" s="51"/>
      <c r="D340" s="51"/>
      <c r="E340" s="51"/>
    </row>
    <row r="341" spans="1:5" x14ac:dyDescent="0.3">
      <c r="A341" s="49"/>
      <c r="B341" s="50"/>
      <c r="C341" s="51"/>
      <c r="D341" s="51"/>
      <c r="E341" s="51"/>
    </row>
    <row r="342" spans="1:5" x14ac:dyDescent="0.3">
      <c r="A342" s="49"/>
      <c r="B342" s="50"/>
      <c r="C342" s="51"/>
      <c r="D342" s="51"/>
      <c r="E342" s="51"/>
    </row>
    <row r="343" spans="1:5" x14ac:dyDescent="0.3">
      <c r="A343" s="49"/>
      <c r="B343" s="50"/>
      <c r="C343" s="51"/>
      <c r="D343" s="51"/>
      <c r="E343" s="51"/>
    </row>
    <row r="344" spans="1:5" x14ac:dyDescent="0.3">
      <c r="A344" s="49"/>
      <c r="B344" s="50"/>
      <c r="C344" s="51"/>
      <c r="D344" s="51"/>
      <c r="E344" s="51"/>
    </row>
    <row r="345" spans="1:5" x14ac:dyDescent="0.3">
      <c r="A345" s="49"/>
      <c r="B345" s="50"/>
      <c r="C345" s="51"/>
      <c r="D345" s="51"/>
      <c r="E345" s="51"/>
    </row>
    <row r="346" spans="1:5" x14ac:dyDescent="0.3">
      <c r="A346" s="49"/>
      <c r="B346" s="50"/>
      <c r="C346" s="51"/>
      <c r="D346" s="51"/>
      <c r="E346" s="51"/>
    </row>
    <row r="347" spans="1:5" x14ac:dyDescent="0.3">
      <c r="A347" s="49"/>
      <c r="B347" s="50"/>
      <c r="C347" s="51"/>
      <c r="D347" s="51"/>
      <c r="E347" s="51"/>
    </row>
    <row r="348" spans="1:5" x14ac:dyDescent="0.3">
      <c r="A348" s="49"/>
      <c r="B348" s="50"/>
      <c r="C348" s="51"/>
      <c r="D348" s="51"/>
      <c r="E348" s="51"/>
    </row>
    <row r="349" spans="1:5" x14ac:dyDescent="0.3">
      <c r="A349" s="49"/>
      <c r="B349" s="50"/>
      <c r="C349" s="51"/>
      <c r="D349" s="51"/>
      <c r="E349" s="51"/>
    </row>
    <row r="350" spans="1:5" x14ac:dyDescent="0.3">
      <c r="A350" s="49"/>
      <c r="B350" s="50"/>
      <c r="C350" s="51"/>
      <c r="D350" s="51"/>
      <c r="E350" s="51"/>
    </row>
    <row r="351" spans="1:5" x14ac:dyDescent="0.3">
      <c r="A351" s="49"/>
      <c r="B351" s="50"/>
      <c r="C351" s="51"/>
      <c r="D351" s="51"/>
      <c r="E351" s="51"/>
    </row>
    <row r="352" spans="1:5" x14ac:dyDescent="0.3">
      <c r="A352" s="49"/>
      <c r="B352" s="50"/>
      <c r="C352" s="51"/>
      <c r="D352" s="51"/>
      <c r="E352" s="51"/>
    </row>
    <row r="353" spans="1:5" x14ac:dyDescent="0.3">
      <c r="A353" s="49"/>
      <c r="B353" s="50"/>
      <c r="C353" s="51"/>
      <c r="D353" s="51"/>
      <c r="E353" s="51"/>
    </row>
    <row r="354" spans="1:5" x14ac:dyDescent="0.3">
      <c r="A354" s="49"/>
      <c r="B354" s="50"/>
      <c r="C354" s="51"/>
      <c r="D354" s="51"/>
      <c r="E354" s="51"/>
    </row>
    <row r="355" spans="1:5" x14ac:dyDescent="0.3">
      <c r="A355" s="49"/>
      <c r="B355" s="50"/>
      <c r="C355" s="51"/>
      <c r="D355" s="51"/>
      <c r="E355" s="51"/>
    </row>
    <row r="356" spans="1:5" x14ac:dyDescent="0.3">
      <c r="A356" s="49"/>
      <c r="B356" s="50"/>
      <c r="C356" s="51"/>
      <c r="D356" s="51"/>
      <c r="E356" s="51"/>
    </row>
    <row r="357" spans="1:5" x14ac:dyDescent="0.3">
      <c r="A357" s="49"/>
      <c r="B357" s="50"/>
      <c r="C357" s="51"/>
      <c r="D357" s="51"/>
      <c r="E357" s="51"/>
    </row>
    <row r="358" spans="1:5" x14ac:dyDescent="0.3">
      <c r="A358" s="49"/>
      <c r="B358" s="50"/>
      <c r="C358" s="51"/>
      <c r="D358" s="51"/>
      <c r="E358" s="51"/>
    </row>
    <row r="359" spans="1:5" x14ac:dyDescent="0.3">
      <c r="A359" s="49"/>
      <c r="B359" s="50"/>
      <c r="C359" s="51"/>
      <c r="D359" s="51"/>
      <c r="E359" s="51"/>
    </row>
    <row r="360" spans="1:5" x14ac:dyDescent="0.3">
      <c r="A360" s="49"/>
      <c r="B360" s="50"/>
      <c r="C360" s="51"/>
      <c r="D360" s="51"/>
      <c r="E360" s="51"/>
    </row>
    <row r="361" spans="1:5" x14ac:dyDescent="0.3">
      <c r="A361" s="49"/>
      <c r="B361" s="50"/>
      <c r="C361" s="51"/>
      <c r="D361" s="51"/>
      <c r="E361" s="51"/>
    </row>
    <row r="362" spans="1:5" x14ac:dyDescent="0.3">
      <c r="A362" s="49"/>
      <c r="B362" s="50"/>
      <c r="C362" s="51"/>
      <c r="D362" s="51"/>
      <c r="E362" s="51"/>
    </row>
    <row r="363" spans="1:5" x14ac:dyDescent="0.3">
      <c r="A363" s="49"/>
      <c r="B363" s="50"/>
      <c r="C363" s="51"/>
      <c r="D363" s="51"/>
      <c r="E363" s="51"/>
    </row>
    <row r="364" spans="1:5" x14ac:dyDescent="0.3">
      <c r="A364" s="49"/>
      <c r="B364" s="50"/>
      <c r="C364" s="51"/>
      <c r="D364" s="51"/>
      <c r="E364" s="51"/>
    </row>
    <row r="365" spans="1:5" x14ac:dyDescent="0.3">
      <c r="A365" s="49"/>
      <c r="B365" s="50"/>
      <c r="C365" s="51"/>
      <c r="D365" s="51"/>
      <c r="E365" s="51"/>
    </row>
    <row r="366" spans="1:5" x14ac:dyDescent="0.3">
      <c r="A366" s="49"/>
      <c r="B366" s="50"/>
      <c r="C366" s="51"/>
      <c r="D366" s="51"/>
      <c r="E366" s="51"/>
    </row>
    <row r="367" spans="1:5" x14ac:dyDescent="0.3">
      <c r="A367" s="49"/>
      <c r="B367" s="50"/>
      <c r="C367" s="51"/>
      <c r="D367" s="51"/>
      <c r="E367" s="51"/>
    </row>
    <row r="368" spans="1:5" x14ac:dyDescent="0.3">
      <c r="A368" s="49"/>
      <c r="B368" s="50"/>
      <c r="C368" s="51"/>
      <c r="D368" s="51"/>
      <c r="E368" s="51"/>
    </row>
    <row r="369" spans="1:5" x14ac:dyDescent="0.3">
      <c r="A369" s="49"/>
      <c r="B369" s="50"/>
      <c r="C369" s="51"/>
      <c r="D369" s="51"/>
      <c r="E369" s="51"/>
    </row>
    <row r="370" spans="1:5" ht="15" thickBot="1" x14ac:dyDescent="0.35">
      <c r="A370" s="53"/>
      <c r="B370" s="54"/>
      <c r="C370" s="55"/>
      <c r="D370" s="55"/>
      <c r="E370" s="55"/>
    </row>
  </sheetData>
  <mergeCells count="1">
    <mergeCell ref="E1:G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1"/>
  <sheetViews>
    <sheetView zoomScale="120" zoomScaleNormal="120" workbookViewId="0">
      <selection activeCell="B8" sqref="B8"/>
    </sheetView>
  </sheetViews>
  <sheetFormatPr defaultRowHeight="13.2" x14ac:dyDescent="0.25"/>
  <cols>
    <col min="1" max="1" width="29.88671875" customWidth="1"/>
    <col min="2" max="2" width="14.6640625" bestFit="1" customWidth="1"/>
    <col min="3" max="3" width="36" customWidth="1"/>
    <col min="4" max="4" width="12" customWidth="1"/>
    <col min="6" max="7" width="13.109375" bestFit="1" customWidth="1"/>
    <col min="8" max="8" width="3.5546875" customWidth="1"/>
    <col min="10" max="11" width="13.109375" bestFit="1" customWidth="1"/>
  </cols>
  <sheetData>
    <row r="1" spans="1:10" ht="18.75" customHeight="1" thickBot="1" x14ac:dyDescent="0.35">
      <c r="A1" s="67" t="s">
        <v>6</v>
      </c>
      <c r="B1" s="68"/>
      <c r="D1" s="10"/>
    </row>
    <row r="2" spans="1:10" x14ac:dyDescent="0.25">
      <c r="A2" s="3" t="s">
        <v>0</v>
      </c>
      <c r="B2" s="4">
        <v>3.3000000000000002E-2</v>
      </c>
      <c r="D2" s="10"/>
    </row>
    <row r="3" spans="1:10" x14ac:dyDescent="0.25">
      <c r="A3" s="1" t="s">
        <v>1</v>
      </c>
      <c r="B3" s="5">
        <v>12</v>
      </c>
      <c r="D3" s="10"/>
    </row>
    <row r="4" spans="1:10" x14ac:dyDescent="0.25">
      <c r="A4" s="1" t="s">
        <v>2</v>
      </c>
      <c r="B4" s="9">
        <v>-3352.8368605240012</v>
      </c>
      <c r="D4" s="10"/>
    </row>
    <row r="5" spans="1:10" x14ac:dyDescent="0.25">
      <c r="A5" s="1" t="s">
        <v>3</v>
      </c>
      <c r="B5" s="6"/>
      <c r="D5" s="10"/>
    </row>
    <row r="6" spans="1:10" x14ac:dyDescent="0.25">
      <c r="A6" s="1" t="s">
        <v>4</v>
      </c>
      <c r="B6" s="5">
        <v>1</v>
      </c>
      <c r="D6" s="10"/>
    </row>
    <row r="7" spans="1:10" x14ac:dyDescent="0.25">
      <c r="A7" s="1"/>
      <c r="B7" s="5"/>
      <c r="D7" s="10"/>
    </row>
    <row r="8" spans="1:10" ht="13.8" thickBot="1" x14ac:dyDescent="0.3">
      <c r="A8" s="2" t="s">
        <v>5</v>
      </c>
      <c r="B8" s="7">
        <f>FV(B2,B3,B4,,B6)</f>
        <v>49999.999999999993</v>
      </c>
      <c r="D8" s="10"/>
    </row>
    <row r="9" spans="1:10" x14ac:dyDescent="0.25">
      <c r="C9" s="8"/>
      <c r="D9" s="10"/>
    </row>
    <row r="11" spans="1:10" ht="14.25" customHeight="1" x14ac:dyDescent="0.25"/>
    <row r="12" spans="1:10" x14ac:dyDescent="0.25">
      <c r="A12" s="69" t="s">
        <v>19</v>
      </c>
      <c r="B12" s="69"/>
      <c r="C12" s="69"/>
    </row>
    <row r="13" spans="1:10" x14ac:dyDescent="0.25">
      <c r="A13" s="69" t="s">
        <v>20</v>
      </c>
      <c r="B13" s="69"/>
      <c r="C13" s="69"/>
    </row>
    <row r="14" spans="1:10" x14ac:dyDescent="0.25">
      <c r="A14" s="69" t="s">
        <v>23</v>
      </c>
      <c r="B14" s="69"/>
      <c r="C14" s="69"/>
      <c r="F14" s="11"/>
      <c r="J14" s="11"/>
    </row>
    <row r="17" spans="1:1" x14ac:dyDescent="0.25">
      <c r="A17" s="32" t="s">
        <v>21</v>
      </c>
    </row>
    <row r="18" spans="1:1" x14ac:dyDescent="0.25">
      <c r="A18" s="32" t="s">
        <v>22</v>
      </c>
    </row>
    <row r="35" ht="12.75" customHeight="1" x14ac:dyDescent="0.25"/>
    <row r="51" ht="18.75" customHeight="1" x14ac:dyDescent="0.25"/>
  </sheetData>
  <mergeCells count="4">
    <mergeCell ref="A1:B1"/>
    <mergeCell ref="A12:C12"/>
    <mergeCell ref="A13:C13"/>
    <mergeCell ref="A14:C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A1:C15"/>
  <sheetViews>
    <sheetView zoomScale="130" zoomScaleNormal="130" workbookViewId="0">
      <selection activeCell="B6" sqref="B6"/>
    </sheetView>
  </sheetViews>
  <sheetFormatPr defaultRowHeight="13.2" x14ac:dyDescent="0.25"/>
  <cols>
    <col min="1" max="1" width="28" bestFit="1" customWidth="1"/>
    <col min="2" max="2" width="10" bestFit="1" customWidth="1"/>
    <col min="3" max="3" width="18.44140625" customWidth="1"/>
  </cols>
  <sheetData>
    <row r="1" spans="1:3" x14ac:dyDescent="0.25">
      <c r="A1" s="24" t="s">
        <v>0</v>
      </c>
      <c r="B1" s="27">
        <v>0.05</v>
      </c>
    </row>
    <row r="2" spans="1:3" x14ac:dyDescent="0.25">
      <c r="A2" s="24" t="s">
        <v>1</v>
      </c>
      <c r="B2" s="28">
        <v>31.504653163930932</v>
      </c>
    </row>
    <row r="3" spans="1:3" x14ac:dyDescent="0.25">
      <c r="A3" s="26" t="s">
        <v>3</v>
      </c>
      <c r="B3" s="29">
        <v>12560</v>
      </c>
    </row>
    <row r="4" spans="1:3" x14ac:dyDescent="0.25">
      <c r="A4" s="24" t="s">
        <v>4</v>
      </c>
      <c r="B4" s="28"/>
    </row>
    <row r="5" spans="1:3" x14ac:dyDescent="0.25">
      <c r="A5" s="25" t="s">
        <v>13</v>
      </c>
      <c r="B5" s="29"/>
      <c r="C5" s="30"/>
    </row>
    <row r="6" spans="1:3" x14ac:dyDescent="0.25">
      <c r="A6" s="25" t="s">
        <v>12</v>
      </c>
      <c r="B6" s="29">
        <f>PMT(B1,B2,B3)</f>
        <v>-800.00001114938414</v>
      </c>
    </row>
    <row r="9" spans="1:3" x14ac:dyDescent="0.25">
      <c r="A9" s="69" t="s">
        <v>19</v>
      </c>
      <c r="B9" s="69"/>
      <c r="C9" s="69"/>
    </row>
    <row r="10" spans="1:3" x14ac:dyDescent="0.25">
      <c r="A10" s="69" t="s">
        <v>24</v>
      </c>
      <c r="B10" s="69"/>
      <c r="C10" s="69"/>
    </row>
    <row r="11" spans="1:3" x14ac:dyDescent="0.25">
      <c r="A11" s="33" t="s">
        <v>25</v>
      </c>
      <c r="B11" s="33"/>
      <c r="C11" s="33"/>
    </row>
    <row r="14" spans="1:3" x14ac:dyDescent="0.25">
      <c r="A14" s="32" t="s">
        <v>21</v>
      </c>
    </row>
    <row r="15" spans="1:3" x14ac:dyDescent="0.25">
      <c r="A15" s="32" t="s">
        <v>26</v>
      </c>
    </row>
  </sheetData>
  <mergeCells count="2">
    <mergeCell ref="A9:C9"/>
    <mergeCell ref="A10:C10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4"/>
  <sheetViews>
    <sheetView tabSelected="1" zoomScale="160" zoomScaleNormal="160" workbookViewId="0">
      <selection activeCell="B7" sqref="B7"/>
    </sheetView>
  </sheetViews>
  <sheetFormatPr defaultRowHeight="13.2" x14ac:dyDescent="0.25"/>
  <cols>
    <col min="1" max="1" width="11.33203125" bestFit="1" customWidth="1"/>
    <col min="2" max="2" width="10.5546875" bestFit="1" customWidth="1"/>
  </cols>
  <sheetData>
    <row r="1" spans="1:9" x14ac:dyDescent="0.25">
      <c r="A1" s="18" t="s">
        <v>9</v>
      </c>
      <c r="B1" s="12">
        <v>0.01</v>
      </c>
      <c r="C1" s="16"/>
      <c r="D1" s="16"/>
      <c r="E1" s="16"/>
      <c r="F1" s="16"/>
      <c r="G1" s="16"/>
      <c r="H1" s="16"/>
      <c r="I1" s="17"/>
    </row>
    <row r="2" spans="1:9" x14ac:dyDescent="0.25">
      <c r="A2" s="18" t="s">
        <v>10</v>
      </c>
      <c r="B2" s="15">
        <v>-2152.0243366764494</v>
      </c>
      <c r="C2" s="16"/>
      <c r="D2" s="16"/>
      <c r="G2" s="16"/>
      <c r="H2" s="16"/>
      <c r="I2" s="17"/>
    </row>
    <row r="3" spans="1:9" x14ac:dyDescent="0.25">
      <c r="A3" s="18" t="s">
        <v>8</v>
      </c>
      <c r="B3" s="14"/>
      <c r="C3" s="16"/>
      <c r="D3" s="16"/>
      <c r="E3" s="16"/>
      <c r="F3" s="16"/>
      <c r="G3" s="16"/>
      <c r="H3" s="16"/>
      <c r="I3" s="17"/>
    </row>
    <row r="4" spans="1:9" x14ac:dyDescent="0.25">
      <c r="A4" s="18" t="s">
        <v>7</v>
      </c>
      <c r="B4" s="14">
        <v>500000</v>
      </c>
      <c r="C4" s="16"/>
      <c r="D4" s="16"/>
      <c r="E4" s="16"/>
      <c r="F4" s="16"/>
      <c r="G4" s="16"/>
      <c r="H4" s="16"/>
      <c r="I4" s="17"/>
    </row>
    <row r="5" spans="1:9" x14ac:dyDescent="0.25">
      <c r="A5" s="18" t="s">
        <v>4</v>
      </c>
      <c r="B5" s="13">
        <v>1</v>
      </c>
      <c r="C5" s="22" t="s">
        <v>11</v>
      </c>
      <c r="D5" s="16"/>
      <c r="E5" s="16"/>
      <c r="F5" s="16"/>
      <c r="G5" s="16"/>
      <c r="H5" s="16"/>
      <c r="I5" s="17"/>
    </row>
    <row r="6" spans="1:9" x14ac:dyDescent="0.25">
      <c r="A6" s="18" t="s">
        <v>14</v>
      </c>
      <c r="B6" s="13">
        <f>NPER(B1,B2,,B4,B5)</f>
        <v>120.00009152953869</v>
      </c>
      <c r="C6" s="22"/>
      <c r="D6" s="16"/>
      <c r="E6" s="16"/>
      <c r="F6" s="16"/>
      <c r="G6" s="16"/>
      <c r="H6" s="16"/>
      <c r="I6" s="17"/>
    </row>
    <row r="7" spans="1:9" ht="13.8" thickBot="1" x14ac:dyDescent="0.3">
      <c r="A7" s="19"/>
      <c r="B7" s="20">
        <f>B6/12</f>
        <v>10.000007627461558</v>
      </c>
      <c r="C7" s="23"/>
      <c r="D7" s="20"/>
      <c r="E7" s="20"/>
      <c r="F7" s="20"/>
      <c r="G7" s="20"/>
      <c r="H7" s="20"/>
      <c r="I7" s="21"/>
    </row>
    <row r="9" spans="1:9" x14ac:dyDescent="0.25">
      <c r="A9" s="31"/>
    </row>
    <row r="10" spans="1:9" x14ac:dyDescent="0.25">
      <c r="A10" t="s">
        <v>27</v>
      </c>
    </row>
    <row r="11" spans="1:9" x14ac:dyDescent="0.25">
      <c r="A11" t="s">
        <v>28</v>
      </c>
    </row>
    <row r="13" spans="1:9" x14ac:dyDescent="0.25">
      <c r="A13" s="32" t="s">
        <v>21</v>
      </c>
    </row>
    <row r="14" spans="1:9" x14ac:dyDescent="0.25">
      <c r="A14" s="30">
        <v>2152.02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Atingir Metas</vt:lpstr>
      <vt:lpstr>EX1</vt:lpstr>
      <vt:lpstr>EX2</vt:lpstr>
      <vt:lpstr>EX3</vt:lpstr>
      <vt:lpstr>EX4</vt:lpstr>
      <vt:lpstr>EX5</vt:lpstr>
    </vt:vector>
  </TitlesOfParts>
  <Company>Marcio F. Diniz 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Fabiano Diniz</dc:creator>
  <cp:lastModifiedBy>Usuario</cp:lastModifiedBy>
  <dcterms:created xsi:type="dcterms:W3CDTF">2004-10-13T01:48:16Z</dcterms:created>
  <dcterms:modified xsi:type="dcterms:W3CDTF">2022-02-22T01:42:53Z</dcterms:modified>
</cp:coreProperties>
</file>